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r\Dropbox\redford\blog\nobel\"/>
    </mc:Choice>
  </mc:AlternateContent>
  <xr:revisionPtr revIDLastSave="0" documentId="10_ncr:8100000_{BB53D649-95DE-4EDB-A76B-9E323B658EF1}" xr6:coauthVersionLast="34" xr6:coauthVersionMax="34" xr10:uidLastSave="{00000000-0000-0000-0000-000000000000}"/>
  <bookViews>
    <workbookView xWindow="0" yWindow="0" windowWidth="18945" windowHeight="12015" activeTab="4" xr2:uid="{00000000-000D-0000-FFFF-FFFF00000000}"/>
  </bookViews>
  <sheets>
    <sheet name="Science Nobel Prizes and Countr" sheetId="1" r:id="rId1"/>
    <sheet name="Sheet1" sheetId="6" r:id="rId2"/>
    <sheet name="US Non-native" sheetId="5" r:id="rId3"/>
    <sheet name="By Work Country Chart" sheetId="3" r:id="rId4"/>
    <sheet name="Statistics" sheetId="2" r:id="rId5"/>
  </sheets>
  <calcPr calcId="162913"/>
  <pivotCaches>
    <pivotCache cacheId="0" r:id="rId6"/>
    <pivotCache cacheId="4" r:id="rId7"/>
  </pivotCaches>
</workbook>
</file>

<file path=xl/calcChain.xml><?xml version="1.0" encoding="utf-8"?>
<calcChain xmlns="http://schemas.openxmlformats.org/spreadsheetml/2006/main">
  <c r="F36" i="6" l="1"/>
  <c r="F35" i="6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10" i="6"/>
  <c r="F9" i="6"/>
  <c r="F8" i="6"/>
  <c r="F7" i="6"/>
  <c r="F6" i="6"/>
  <c r="F5" i="6"/>
  <c r="E36" i="6"/>
  <c r="E35" i="6"/>
  <c r="E34" i="6"/>
  <c r="E33" i="6"/>
  <c r="E31" i="6"/>
  <c r="E30" i="6"/>
  <c r="E29" i="6"/>
  <c r="E28" i="6"/>
  <c r="E27" i="6"/>
  <c r="E26" i="6"/>
  <c r="E25" i="6"/>
  <c r="E24" i="6"/>
  <c r="E23" i="6"/>
  <c r="E22" i="6"/>
  <c r="E21" i="6"/>
  <c r="E20" i="6"/>
  <c r="E18" i="6"/>
  <c r="E17" i="6"/>
  <c r="E16" i="6"/>
  <c r="E15" i="6"/>
  <c r="E14" i="6"/>
  <c r="E13" i="6"/>
  <c r="E12" i="6"/>
  <c r="E11" i="6"/>
  <c r="E10" i="6"/>
  <c r="E9" i="6"/>
  <c r="E8" i="6"/>
  <c r="E7" i="6"/>
  <c r="E6" i="6"/>
  <c r="E5" i="6"/>
  <c r="F4" i="6"/>
  <c r="E43" i="5" l="1"/>
  <c r="D43" i="5"/>
  <c r="C43" i="5"/>
  <c r="B43" i="5"/>
  <c r="A43" i="5"/>
  <c r="B10" i="2"/>
  <c r="E17" i="5"/>
  <c r="D17" i="5"/>
  <c r="C17" i="5"/>
  <c r="B17" i="5"/>
  <c r="A17" i="5"/>
  <c r="E16" i="5"/>
  <c r="D16" i="5"/>
  <c r="C16" i="5"/>
  <c r="B16" i="5"/>
  <c r="A16" i="5"/>
  <c r="E15" i="5"/>
  <c r="D15" i="5"/>
  <c r="C15" i="5"/>
  <c r="B15" i="5"/>
  <c r="A15" i="5"/>
  <c r="E14" i="5"/>
  <c r="D14" i="5"/>
  <c r="C14" i="5"/>
  <c r="B14" i="5"/>
  <c r="A14" i="5"/>
  <c r="E13" i="5"/>
  <c r="D13" i="5"/>
  <c r="C13" i="5"/>
  <c r="B13" i="5"/>
  <c r="A13" i="5"/>
  <c r="E12" i="5"/>
  <c r="D12" i="5"/>
  <c r="C12" i="5"/>
  <c r="B12" i="5"/>
  <c r="A12" i="5"/>
  <c r="E80" i="5"/>
  <c r="D80" i="5"/>
  <c r="C80" i="5"/>
  <c r="B80" i="5"/>
  <c r="A80" i="5"/>
  <c r="E79" i="5"/>
  <c r="D79" i="5"/>
  <c r="C79" i="5"/>
  <c r="B79" i="5"/>
  <c r="A79" i="5"/>
  <c r="E78" i="5"/>
  <c r="D78" i="5"/>
  <c r="C78" i="5"/>
  <c r="B78" i="5"/>
  <c r="A78" i="5"/>
  <c r="E58" i="5"/>
  <c r="D58" i="5"/>
  <c r="C58" i="5"/>
  <c r="B58" i="5"/>
  <c r="A58" i="5"/>
  <c r="E57" i="5"/>
  <c r="D57" i="5"/>
  <c r="C57" i="5"/>
  <c r="B57" i="5"/>
  <c r="A57" i="5"/>
  <c r="E77" i="5"/>
  <c r="D77" i="5"/>
  <c r="C77" i="5"/>
  <c r="B77" i="5"/>
  <c r="A77" i="5"/>
  <c r="E76" i="5"/>
  <c r="D76" i="5"/>
  <c r="C76" i="5"/>
  <c r="B76" i="5"/>
  <c r="A76" i="5"/>
  <c r="E56" i="5"/>
  <c r="D56" i="5"/>
  <c r="C56" i="5"/>
  <c r="B56" i="5"/>
  <c r="A56" i="5"/>
  <c r="E54" i="5"/>
  <c r="D54" i="5"/>
  <c r="C54" i="5"/>
  <c r="B54" i="5"/>
  <c r="A54" i="5"/>
  <c r="E55" i="5"/>
  <c r="D55" i="5"/>
  <c r="C55" i="5"/>
  <c r="B55" i="5"/>
  <c r="A55" i="5"/>
  <c r="E53" i="5"/>
  <c r="D53" i="5"/>
  <c r="C53" i="5"/>
  <c r="B53" i="5"/>
  <c r="A53" i="5"/>
  <c r="E52" i="5"/>
  <c r="D52" i="5"/>
  <c r="C52" i="5"/>
  <c r="B52" i="5"/>
  <c r="A52" i="5"/>
  <c r="E11" i="5"/>
  <c r="D11" i="5"/>
  <c r="C11" i="5"/>
  <c r="B11" i="5"/>
  <c r="A11" i="5"/>
  <c r="E51" i="5"/>
  <c r="D51" i="5"/>
  <c r="C51" i="5"/>
  <c r="B51" i="5"/>
  <c r="A51" i="5"/>
  <c r="E50" i="5"/>
  <c r="D50" i="5"/>
  <c r="C50" i="5"/>
  <c r="B50" i="5"/>
  <c r="A50" i="5"/>
  <c r="E75" i="5"/>
  <c r="D75" i="5"/>
  <c r="C75" i="5"/>
  <c r="B75" i="5"/>
  <c r="A75" i="5"/>
  <c r="E49" i="5"/>
  <c r="D49" i="5"/>
  <c r="C49" i="5"/>
  <c r="B49" i="5"/>
  <c r="A49" i="5"/>
  <c r="E74" i="5"/>
  <c r="D74" i="5"/>
  <c r="C74" i="5"/>
  <c r="B74" i="5"/>
  <c r="A74" i="5"/>
  <c r="E73" i="5"/>
  <c r="D73" i="5"/>
  <c r="C73" i="5"/>
  <c r="B73" i="5"/>
  <c r="A73" i="5"/>
  <c r="E72" i="5"/>
  <c r="D72" i="5"/>
  <c r="C72" i="5"/>
  <c r="B72" i="5"/>
  <c r="A72" i="5"/>
  <c r="E71" i="5"/>
  <c r="D71" i="5"/>
  <c r="C71" i="5"/>
  <c r="B71" i="5"/>
  <c r="A71" i="5"/>
  <c r="E70" i="5"/>
  <c r="D70" i="5"/>
  <c r="C70" i="5"/>
  <c r="B70" i="5"/>
  <c r="A70" i="5"/>
  <c r="E46" i="5"/>
  <c r="D46" i="5"/>
  <c r="C46" i="5"/>
  <c r="B46" i="5"/>
  <c r="A46" i="5"/>
  <c r="E48" i="5"/>
  <c r="D48" i="5"/>
  <c r="C48" i="5"/>
  <c r="B48" i="5"/>
  <c r="A48" i="5"/>
  <c r="E47" i="5"/>
  <c r="D47" i="5"/>
  <c r="C47" i="5"/>
  <c r="B47" i="5"/>
  <c r="A47" i="5"/>
  <c r="E45" i="5"/>
  <c r="D45" i="5"/>
  <c r="C45" i="5"/>
  <c r="B45" i="5"/>
  <c r="A45" i="5"/>
  <c r="E44" i="5"/>
  <c r="D44" i="5"/>
  <c r="C44" i="5"/>
  <c r="B44" i="5"/>
  <c r="A44" i="5"/>
  <c r="E69" i="5"/>
  <c r="D69" i="5"/>
  <c r="C69" i="5"/>
  <c r="B69" i="5"/>
  <c r="A69" i="5"/>
  <c r="E42" i="5"/>
  <c r="D42" i="5"/>
  <c r="C42" i="5"/>
  <c r="B42" i="5"/>
  <c r="A42" i="5"/>
  <c r="E68" i="5"/>
  <c r="D68" i="5"/>
  <c r="C68" i="5"/>
  <c r="B68" i="5"/>
  <c r="A68" i="5"/>
  <c r="E67" i="5"/>
  <c r="D67" i="5"/>
  <c r="C67" i="5"/>
  <c r="B67" i="5"/>
  <c r="A67" i="5"/>
  <c r="E66" i="5"/>
  <c r="D66" i="5"/>
  <c r="C66" i="5"/>
  <c r="B66" i="5"/>
  <c r="A66" i="5"/>
  <c r="E41" i="5"/>
  <c r="D41" i="5"/>
  <c r="C41" i="5"/>
  <c r="B41" i="5"/>
  <c r="A41" i="5"/>
  <c r="E40" i="5"/>
  <c r="D40" i="5"/>
  <c r="C40" i="5"/>
  <c r="B40" i="5"/>
  <c r="A40" i="5"/>
  <c r="E39" i="5"/>
  <c r="D39" i="5"/>
  <c r="C39" i="5"/>
  <c r="B39" i="5"/>
  <c r="A39" i="5"/>
  <c r="E38" i="5"/>
  <c r="D38" i="5"/>
  <c r="C38" i="5"/>
  <c r="B38" i="5"/>
  <c r="A38" i="5"/>
  <c r="E31" i="5"/>
  <c r="D31" i="5"/>
  <c r="C31" i="5"/>
  <c r="B31" i="5"/>
  <c r="A31" i="5"/>
  <c r="E37" i="5"/>
  <c r="D37" i="5"/>
  <c r="C37" i="5"/>
  <c r="B37" i="5"/>
  <c r="A37" i="5"/>
  <c r="E30" i="5"/>
  <c r="D30" i="5"/>
  <c r="C30" i="5"/>
  <c r="B30" i="5"/>
  <c r="A30" i="5"/>
  <c r="E29" i="5"/>
  <c r="D29" i="5"/>
  <c r="C29" i="5"/>
  <c r="B29" i="5"/>
  <c r="A29" i="5"/>
  <c r="E36" i="5"/>
  <c r="D36" i="5"/>
  <c r="C36" i="5"/>
  <c r="B36" i="5"/>
  <c r="A36" i="5"/>
  <c r="E28" i="5"/>
  <c r="D28" i="5"/>
  <c r="C28" i="5"/>
  <c r="B28" i="5"/>
  <c r="A28" i="5"/>
  <c r="E35" i="5"/>
  <c r="D35" i="5"/>
  <c r="C35" i="5"/>
  <c r="B35" i="5"/>
  <c r="A35" i="5"/>
  <c r="E27" i="5"/>
  <c r="D27" i="5"/>
  <c r="C27" i="5"/>
  <c r="B27" i="5"/>
  <c r="A27" i="5"/>
  <c r="E34" i="5"/>
  <c r="D34" i="5"/>
  <c r="C34" i="5"/>
  <c r="B34" i="5"/>
  <c r="A34" i="5"/>
  <c r="E33" i="5"/>
  <c r="D33" i="5"/>
  <c r="C33" i="5"/>
  <c r="B33" i="5"/>
  <c r="A33" i="5"/>
  <c r="E32" i="5"/>
  <c r="D32" i="5"/>
  <c r="C32" i="5"/>
  <c r="B32" i="5"/>
  <c r="A32" i="5"/>
  <c r="E26" i="5"/>
  <c r="D26" i="5"/>
  <c r="C26" i="5"/>
  <c r="B26" i="5"/>
  <c r="A26" i="5"/>
  <c r="E24" i="5"/>
  <c r="D24" i="5"/>
  <c r="C24" i="5"/>
  <c r="B24" i="5"/>
  <c r="A24" i="5"/>
  <c r="E25" i="5"/>
  <c r="D25" i="5"/>
  <c r="C25" i="5"/>
  <c r="B25" i="5"/>
  <c r="A25" i="5"/>
  <c r="E65" i="5"/>
  <c r="D65" i="5"/>
  <c r="C65" i="5"/>
  <c r="B65" i="5"/>
  <c r="A65" i="5"/>
  <c r="E23" i="5"/>
  <c r="D23" i="5"/>
  <c r="C23" i="5"/>
  <c r="B23" i="5"/>
  <c r="A23" i="5"/>
  <c r="E64" i="5"/>
  <c r="D64" i="5"/>
  <c r="C64" i="5"/>
  <c r="B64" i="5"/>
  <c r="A64" i="5"/>
  <c r="E63" i="5"/>
  <c r="D63" i="5"/>
  <c r="C63" i="5"/>
  <c r="B63" i="5"/>
  <c r="A63" i="5"/>
  <c r="E62" i="5"/>
  <c r="D62" i="5"/>
  <c r="C62" i="5"/>
  <c r="B62" i="5"/>
  <c r="A62" i="5"/>
  <c r="E61" i="5"/>
  <c r="D61" i="5"/>
  <c r="C61" i="5"/>
  <c r="B61" i="5"/>
  <c r="A61" i="5"/>
  <c r="E60" i="5"/>
  <c r="D60" i="5"/>
  <c r="C60" i="5"/>
  <c r="B60" i="5"/>
  <c r="A60" i="5"/>
  <c r="E59" i="5"/>
  <c r="D59" i="5"/>
  <c r="C59" i="5"/>
  <c r="B59" i="5"/>
  <c r="A59" i="5"/>
  <c r="E10" i="5"/>
  <c r="D10" i="5"/>
  <c r="C10" i="5"/>
  <c r="B10" i="5"/>
  <c r="A10" i="5"/>
  <c r="E9" i="5"/>
  <c r="D9" i="5"/>
  <c r="C9" i="5"/>
  <c r="B9" i="5"/>
  <c r="A9" i="5"/>
  <c r="E8" i="5"/>
  <c r="D8" i="5"/>
  <c r="C8" i="5"/>
  <c r="B8" i="5"/>
  <c r="A8" i="5"/>
  <c r="E7" i="5"/>
  <c r="D7" i="5"/>
  <c r="C7" i="5"/>
  <c r="B7" i="5"/>
  <c r="A7" i="5"/>
  <c r="E6" i="5"/>
  <c r="D6" i="5"/>
  <c r="C6" i="5"/>
  <c r="B6" i="5"/>
  <c r="A6" i="5"/>
  <c r="E5" i="5"/>
  <c r="D5" i="5"/>
  <c r="C5" i="5"/>
  <c r="B5" i="5"/>
  <c r="A5" i="5"/>
  <c r="E4" i="5"/>
  <c r="D4" i="5"/>
  <c r="C4" i="5"/>
  <c r="B4" i="5"/>
  <c r="A4" i="5"/>
  <c r="E3" i="5"/>
  <c r="D3" i="5"/>
  <c r="C3" i="5"/>
  <c r="B3" i="5"/>
  <c r="A3" i="5"/>
  <c r="E19" i="5"/>
  <c r="D19" i="5"/>
  <c r="C19" i="5"/>
  <c r="B19" i="5"/>
  <c r="A19" i="5"/>
  <c r="E18" i="5"/>
  <c r="D18" i="5"/>
  <c r="C18" i="5"/>
  <c r="B18" i="5"/>
  <c r="A18" i="5"/>
  <c r="E22" i="5"/>
  <c r="D22" i="5"/>
  <c r="C22" i="5"/>
  <c r="B22" i="5"/>
  <c r="A22" i="5"/>
  <c r="E21" i="5"/>
  <c r="D21" i="5"/>
  <c r="C21" i="5"/>
  <c r="B21" i="5"/>
  <c r="A21" i="5"/>
  <c r="E20" i="5"/>
  <c r="D20" i="5"/>
  <c r="C20" i="5"/>
  <c r="B20" i="5"/>
  <c r="A20" i="5"/>
  <c r="E2" i="5"/>
  <c r="D2" i="5"/>
  <c r="C2" i="5"/>
  <c r="B2" i="5"/>
  <c r="A2" i="5"/>
  <c r="H1" i="5"/>
  <c r="G1" i="5"/>
  <c r="E1" i="5"/>
  <c r="D1" i="5"/>
  <c r="C1" i="5"/>
  <c r="B1" i="5"/>
  <c r="A1" i="5"/>
  <c r="B9" i="2" l="1"/>
  <c r="B8" i="2"/>
  <c r="B7" i="2"/>
  <c r="E5" i="2"/>
  <c r="B6" i="2"/>
  <c r="B5" i="2"/>
  <c r="B3" i="2"/>
  <c r="I14" i="3"/>
  <c r="H14" i="3"/>
  <c r="N14" i="3" s="1"/>
  <c r="G14" i="3"/>
  <c r="M14" i="3" s="1"/>
  <c r="F14" i="3"/>
  <c r="I13" i="3"/>
  <c r="H13" i="3"/>
  <c r="N13" i="3" s="1"/>
  <c r="G13" i="3"/>
  <c r="M13" i="3" s="1"/>
  <c r="F13" i="3"/>
  <c r="I12" i="3"/>
  <c r="H12" i="3"/>
  <c r="J12" i="3" s="1"/>
  <c r="G12" i="3"/>
  <c r="M12" i="3" s="1"/>
  <c r="F12" i="3"/>
  <c r="I11" i="3"/>
  <c r="H11" i="3"/>
  <c r="J11" i="3" s="1"/>
  <c r="L11" i="3" s="1"/>
  <c r="G11" i="3"/>
  <c r="M11" i="3" s="1"/>
  <c r="F11" i="3"/>
  <c r="I10" i="3"/>
  <c r="H10" i="3"/>
  <c r="N10" i="3" s="1"/>
  <c r="G10" i="3"/>
  <c r="M10" i="3" s="1"/>
  <c r="F10" i="3"/>
  <c r="I9" i="3"/>
  <c r="H9" i="3"/>
  <c r="G9" i="3"/>
  <c r="M9" i="3" s="1"/>
  <c r="F9" i="3"/>
  <c r="I8" i="3"/>
  <c r="H8" i="3"/>
  <c r="J8" i="3" s="1"/>
  <c r="G8" i="3"/>
  <c r="M8" i="3" s="1"/>
  <c r="F8" i="3"/>
  <c r="I7" i="3"/>
  <c r="H7" i="3"/>
  <c r="G7" i="3"/>
  <c r="M7" i="3" s="1"/>
  <c r="F7" i="3"/>
  <c r="I6" i="3"/>
  <c r="H6" i="3"/>
  <c r="N6" i="3" s="1"/>
  <c r="G6" i="3"/>
  <c r="M6" i="3" s="1"/>
  <c r="F6" i="3"/>
  <c r="I5" i="3"/>
  <c r="H5" i="3"/>
  <c r="G5" i="3"/>
  <c r="M5" i="3" s="1"/>
  <c r="F5" i="3"/>
  <c r="I4" i="3"/>
  <c r="B4" i="2" s="1"/>
  <c r="C4" i="2" s="1"/>
  <c r="H4" i="3"/>
  <c r="J4" i="3" s="1"/>
  <c r="G4" i="3"/>
  <c r="M4" i="3" s="1"/>
  <c r="F4" i="3"/>
  <c r="F567" i="1"/>
  <c r="G567" i="1" s="1"/>
  <c r="F452" i="1"/>
  <c r="G452" i="1" s="1"/>
  <c r="F286" i="1"/>
  <c r="G286" i="1" s="1"/>
  <c r="F406" i="1"/>
  <c r="G406" i="1" s="1"/>
  <c r="F453" i="1"/>
  <c r="G453" i="1" s="1"/>
  <c r="F82" i="1"/>
  <c r="F464" i="1"/>
  <c r="G464" i="1" s="1"/>
  <c r="F465" i="1"/>
  <c r="G465" i="1" s="1"/>
  <c r="F466" i="1"/>
  <c r="G466" i="1" s="1"/>
  <c r="F25" i="1"/>
  <c r="F425" i="1"/>
  <c r="G425" i="1" s="1"/>
  <c r="F83" i="1"/>
  <c r="G83" i="1" s="1"/>
  <c r="F293" i="1"/>
  <c r="G293" i="1" s="1"/>
  <c r="F63" i="1"/>
  <c r="F66" i="1"/>
  <c r="F587" i="1"/>
  <c r="G587" i="1" s="1"/>
  <c r="F467" i="1"/>
  <c r="G467" i="1" s="1"/>
  <c r="F533" i="1"/>
  <c r="G533" i="1" s="1"/>
  <c r="F458" i="1"/>
  <c r="G458" i="1" s="1"/>
  <c r="F468" i="1"/>
  <c r="G468" i="1" s="1"/>
  <c r="F294" i="1"/>
  <c r="G294" i="1" s="1"/>
  <c r="F390" i="1"/>
  <c r="G390" i="1" s="1"/>
  <c r="F295" i="1"/>
  <c r="G295" i="1" s="1"/>
  <c r="F392" i="1"/>
  <c r="G392" i="1" s="1"/>
  <c r="F534" i="1"/>
  <c r="G534" i="1" s="1"/>
  <c r="F84" i="1"/>
  <c r="G84" i="1" s="1"/>
  <c r="F85" i="1"/>
  <c r="G85" i="1" s="1"/>
  <c r="F535" i="1"/>
  <c r="G535" i="1" s="1"/>
  <c r="F361" i="1"/>
  <c r="G361" i="1" s="1"/>
  <c r="F70" i="1"/>
  <c r="F375" i="1"/>
  <c r="G375" i="1" s="1"/>
  <c r="F536" i="1"/>
  <c r="G536" i="1" s="1"/>
  <c r="F537" i="1"/>
  <c r="G537" i="1" s="1"/>
  <c r="F289" i="1"/>
  <c r="G289" i="1" s="1"/>
  <c r="F296" i="1"/>
  <c r="G296" i="1" s="1"/>
  <c r="F405" i="1"/>
  <c r="G405" i="1" s="1"/>
  <c r="F86" i="1"/>
  <c r="G86" i="1" s="1"/>
  <c r="F59" i="1"/>
  <c r="F404" i="1"/>
  <c r="G404" i="1" s="1"/>
  <c r="F76" i="1"/>
  <c r="F538" i="1"/>
  <c r="G538" i="1"/>
  <c r="F297" i="1"/>
  <c r="G297" i="1" s="1"/>
  <c r="F298" i="1"/>
  <c r="G298" i="1" s="1"/>
  <c r="F299" i="1"/>
  <c r="G299" i="1" s="1"/>
  <c r="F48" i="1"/>
  <c r="F87" i="1"/>
  <c r="G87" i="1" s="1"/>
  <c r="F469" i="1"/>
  <c r="G469" i="1" s="1"/>
  <c r="F28" i="1"/>
  <c r="F578" i="1"/>
  <c r="G578" i="1" s="1"/>
  <c r="F88" i="1"/>
  <c r="G88" i="1" s="1"/>
  <c r="F300" i="1"/>
  <c r="G300" i="1" s="1"/>
  <c r="F89" i="1"/>
  <c r="G89" i="1" s="1"/>
  <c r="F90" i="1"/>
  <c r="G90" i="1" s="1"/>
  <c r="F566" i="1"/>
  <c r="G566" i="1" s="1"/>
  <c r="F376" i="1"/>
  <c r="G376" i="1" s="1"/>
  <c r="F568" i="1"/>
  <c r="G568" i="1" s="1"/>
  <c r="F451" i="1"/>
  <c r="G451" i="1" s="1"/>
  <c r="F74" i="1"/>
  <c r="F91" i="1"/>
  <c r="G91" i="1" s="1"/>
  <c r="F92" i="1"/>
  <c r="G92" i="1" s="1"/>
  <c r="F603" i="1"/>
  <c r="G603" i="1" s="1"/>
  <c r="F93" i="1"/>
  <c r="G93" i="1" s="1"/>
  <c r="F274" i="1"/>
  <c r="G274" i="1" s="1"/>
  <c r="F410" i="1"/>
  <c r="G410" i="1" s="1"/>
  <c r="F575" i="1"/>
  <c r="G575" i="1" s="1"/>
  <c r="F377" i="1"/>
  <c r="G377" i="1" s="1"/>
  <c r="F280" i="1"/>
  <c r="G280" i="1"/>
  <c r="F611" i="1"/>
  <c r="G611" i="1" s="1"/>
  <c r="F470" i="1"/>
  <c r="G470" i="1" s="1"/>
  <c r="F579" i="1"/>
  <c r="G579" i="1" s="1"/>
  <c r="F301" i="1"/>
  <c r="G301" i="1" s="1"/>
  <c r="F94" i="1"/>
  <c r="G94" i="1" s="1"/>
  <c r="F610" i="1"/>
  <c r="G610" i="1" s="1"/>
  <c r="F95" i="1"/>
  <c r="G95" i="1" s="1"/>
  <c r="F96" i="1"/>
  <c r="G96" i="1" s="1"/>
  <c r="F97" i="1"/>
  <c r="G97" i="1" s="1"/>
  <c r="F457" i="1"/>
  <c r="G457" i="1" s="1"/>
  <c r="F275" i="1"/>
  <c r="G275" i="1" s="1"/>
  <c r="F443" i="1"/>
  <c r="G443" i="1" s="1"/>
  <c r="F98" i="1"/>
  <c r="G98" i="1" s="1"/>
  <c r="F471" i="1"/>
  <c r="G471" i="1" s="1"/>
  <c r="F24" i="1"/>
  <c r="F99" i="1"/>
  <c r="G99" i="1"/>
  <c r="F444" i="1"/>
  <c r="G444" i="1" s="1"/>
  <c r="F100" i="1"/>
  <c r="G100" i="1" s="1"/>
  <c r="F302" i="1"/>
  <c r="G302" i="1" s="1"/>
  <c r="F362" i="1"/>
  <c r="G362" i="1" s="1"/>
  <c r="F10" i="1"/>
  <c r="F303" i="1"/>
  <c r="G303" i="1" s="1"/>
  <c r="F101" i="1"/>
  <c r="G101" i="1" s="1"/>
  <c r="F58" i="1"/>
  <c r="F18" i="1"/>
  <c r="F539" i="1"/>
  <c r="G539" i="1" s="1"/>
  <c r="F540" i="1"/>
  <c r="G540" i="1" s="1"/>
  <c r="F541" i="1"/>
  <c r="G541" i="1" s="1"/>
  <c r="F304" i="1"/>
  <c r="G304" i="1" s="1"/>
  <c r="F305" i="1"/>
  <c r="G305" i="1" s="1"/>
  <c r="F19" i="1"/>
  <c r="F411" i="1"/>
  <c r="G411" i="1" s="1"/>
  <c r="F102" i="1"/>
  <c r="G102" i="1" s="1"/>
  <c r="F592" i="1"/>
  <c r="G592" i="1" s="1"/>
  <c r="F472" i="1"/>
  <c r="G472" i="1" s="1"/>
  <c r="F532" i="1"/>
  <c r="G532" i="1" s="1"/>
  <c r="F103" i="1"/>
  <c r="G103" i="1" s="1"/>
  <c r="F104" i="1"/>
  <c r="G104" i="1"/>
  <c r="F588" i="1"/>
  <c r="G588" i="1" s="1"/>
  <c r="F105" i="1"/>
  <c r="G105" i="1" s="1"/>
  <c r="F306" i="1"/>
  <c r="G306" i="1" s="1"/>
  <c r="F454" i="1"/>
  <c r="G454" i="1" s="1"/>
  <c r="F450" i="1"/>
  <c r="G450" i="1" s="1"/>
  <c r="F20" i="1"/>
  <c r="F106" i="1"/>
  <c r="G106" i="1" s="1"/>
  <c r="F107" i="1"/>
  <c r="G107" i="1" s="1"/>
  <c r="F108" i="1"/>
  <c r="G108" i="1" s="1"/>
  <c r="F11" i="1"/>
  <c r="G4" i="5" s="1"/>
  <c r="F109" i="1"/>
  <c r="G109" i="1" s="1"/>
  <c r="F307" i="1"/>
  <c r="G307" i="1" s="1"/>
  <c r="F110" i="1"/>
  <c r="G110" i="1" s="1"/>
  <c r="F111" i="1"/>
  <c r="G111" i="1" s="1"/>
  <c r="F284" i="1"/>
  <c r="G284" i="1" s="1"/>
  <c r="F308" i="1"/>
  <c r="G308" i="1" s="1"/>
  <c r="F112" i="1"/>
  <c r="G112" i="1" s="1"/>
  <c r="F113" i="1"/>
  <c r="G113" i="1" s="1"/>
  <c r="F114" i="1"/>
  <c r="G114" i="1" s="1"/>
  <c r="F309" i="1"/>
  <c r="G309" i="1" s="1"/>
  <c r="F115" i="1"/>
  <c r="G115" i="1" s="1"/>
  <c r="F116" i="1"/>
  <c r="G116" i="1" s="1"/>
  <c r="F117" i="1"/>
  <c r="G117" i="1" s="1"/>
  <c r="F118" i="1"/>
  <c r="G118" i="1" s="1"/>
  <c r="F119" i="1"/>
  <c r="G119" i="1" s="1"/>
  <c r="F310" i="1"/>
  <c r="G310" i="1"/>
  <c r="F21" i="1"/>
  <c r="F473" i="1"/>
  <c r="G473" i="1" s="1"/>
  <c r="F407" i="1"/>
  <c r="G407" i="1" s="1"/>
  <c r="F120" i="1"/>
  <c r="G120" i="1" s="1"/>
  <c r="F121" i="1"/>
  <c r="G121" i="1" s="1"/>
  <c r="F122" i="1"/>
  <c r="G122" i="1" s="1"/>
  <c r="F123" i="1"/>
  <c r="G123" i="1" s="1"/>
  <c r="F311" i="1"/>
  <c r="G311" i="1" s="1"/>
  <c r="F124" i="1"/>
  <c r="G124" i="1" s="1"/>
  <c r="F125" i="1"/>
  <c r="G125" i="1" s="1"/>
  <c r="F54" i="1"/>
  <c r="F126" i="1"/>
  <c r="G126" i="1" s="1"/>
  <c r="F4" i="1"/>
  <c r="F474" i="1"/>
  <c r="G474" i="1" s="1"/>
  <c r="F49" i="1"/>
  <c r="F445" i="1"/>
  <c r="G445" i="1" s="1"/>
  <c r="F127" i="1"/>
  <c r="G127" i="1" s="1"/>
  <c r="F128" i="1"/>
  <c r="G128" i="1" s="1"/>
  <c r="F129" i="1"/>
  <c r="G129" i="1" s="1"/>
  <c r="F593" i="1"/>
  <c r="G593" i="1" s="1"/>
  <c r="F5" i="1"/>
  <c r="F130" i="1"/>
  <c r="G130" i="1" s="1"/>
  <c r="F287" i="1"/>
  <c r="G287" i="1" s="1"/>
  <c r="F456" i="1"/>
  <c r="G456" i="1" s="1"/>
  <c r="F281" i="1"/>
  <c r="G281" i="1" s="1"/>
  <c r="F475" i="1"/>
  <c r="G475" i="1" s="1"/>
  <c r="F476" i="1"/>
  <c r="G476" i="1" s="1"/>
  <c r="F477" i="1"/>
  <c r="G477" i="1" s="1"/>
  <c r="F594" i="1"/>
  <c r="G594" i="1" s="1"/>
  <c r="F41" i="1"/>
  <c r="G41" i="1" s="1"/>
  <c r="H39" i="5" s="1"/>
  <c r="F77" i="1"/>
  <c r="F131" i="1"/>
  <c r="G131" i="1" s="1"/>
  <c r="F72" i="1"/>
  <c r="F478" i="1"/>
  <c r="G478" i="1" s="1"/>
  <c r="F132" i="1"/>
  <c r="G132" i="1" s="1"/>
  <c r="F542" i="1"/>
  <c r="G542" i="1" s="1"/>
  <c r="F589" i="1"/>
  <c r="G589" i="1" s="1"/>
  <c r="F543" i="1"/>
  <c r="G543" i="1" s="1"/>
  <c r="F544" i="1"/>
  <c r="G544" i="1" s="1"/>
  <c r="F312" i="1"/>
  <c r="G312" i="1" s="1"/>
  <c r="F133" i="1"/>
  <c r="G133" i="1" s="1"/>
  <c r="F313" i="1"/>
  <c r="G313" i="1" s="1"/>
  <c r="F134" i="1"/>
  <c r="G134" i="1" s="1"/>
  <c r="F78" i="1"/>
  <c r="G78" i="1"/>
  <c r="F135" i="1"/>
  <c r="G135" i="1" s="1"/>
  <c r="F580" i="1"/>
  <c r="G580" i="1" s="1"/>
  <c r="F314" i="1"/>
  <c r="G314" i="1" s="1"/>
  <c r="F136" i="1"/>
  <c r="G136" i="1" s="1"/>
  <c r="F315" i="1"/>
  <c r="G315" i="1" s="1"/>
  <c r="F316" i="1"/>
  <c r="G316" i="1" s="1"/>
  <c r="F317" i="1"/>
  <c r="G317" i="1" s="1"/>
  <c r="F389" i="1"/>
  <c r="G389" i="1" s="1"/>
  <c r="F479" i="1"/>
  <c r="G479" i="1" s="1"/>
  <c r="F412" i="1"/>
  <c r="G412" i="1" s="1"/>
  <c r="F480" i="1"/>
  <c r="G480" i="1" s="1"/>
  <c r="F481" i="1"/>
  <c r="G481" i="1" s="1"/>
  <c r="F69" i="1"/>
  <c r="F602" i="1"/>
  <c r="G602" i="1" s="1"/>
  <c r="F29" i="1"/>
  <c r="F560" i="1"/>
  <c r="G560" i="1" s="1"/>
  <c r="F318" i="1"/>
  <c r="G318" i="1" s="1"/>
  <c r="F42" i="1"/>
  <c r="G40" i="5" s="1"/>
  <c r="G42" i="1"/>
  <c r="H40" i="5" s="1"/>
  <c r="F482" i="1"/>
  <c r="G482" i="1" s="1"/>
  <c r="F43" i="1"/>
  <c r="F137" i="1"/>
  <c r="G137" i="1" s="1"/>
  <c r="F138" i="1"/>
  <c r="G138" i="1" s="1"/>
  <c r="F459" i="1"/>
  <c r="G459" i="1" s="1"/>
  <c r="F68" i="1"/>
  <c r="G68" i="1"/>
  <c r="F139" i="1"/>
  <c r="G139" i="1" s="1"/>
  <c r="F140" i="1"/>
  <c r="G140" i="1" s="1"/>
  <c r="F141" i="1"/>
  <c r="G141" i="1" s="1"/>
  <c r="F142" i="1"/>
  <c r="G142" i="1" s="1"/>
  <c r="F319" i="1"/>
  <c r="G319" i="1" s="1"/>
  <c r="F320" i="1"/>
  <c r="G320" i="1" s="1"/>
  <c r="F143" i="1"/>
  <c r="G143" i="1" s="1"/>
  <c r="F144" i="1"/>
  <c r="G144" i="1"/>
  <c r="F563" i="1"/>
  <c r="G563" i="1" s="1"/>
  <c r="F282" i="1"/>
  <c r="G282" i="1"/>
  <c r="F145" i="1"/>
  <c r="G145" i="1" s="1"/>
  <c r="F413" i="1"/>
  <c r="G413" i="1" s="1"/>
  <c r="F483" i="1"/>
  <c r="G483" i="1" s="1"/>
  <c r="F484" i="1"/>
  <c r="G484" i="1" s="1"/>
  <c r="F485" i="1"/>
  <c r="G485" i="1" s="1"/>
  <c r="F583" i="1"/>
  <c r="G583" i="1" s="1"/>
  <c r="F146" i="1"/>
  <c r="G146" i="1" s="1"/>
  <c r="F6" i="1"/>
  <c r="G21" i="5" s="1"/>
  <c r="F446" i="1"/>
  <c r="G446" i="1" s="1"/>
  <c r="F147" i="1"/>
  <c r="G147" i="1" s="1"/>
  <c r="F321" i="1"/>
  <c r="G321" i="1" s="1"/>
  <c r="F447" i="1"/>
  <c r="G447" i="1" s="1"/>
  <c r="F378" i="1"/>
  <c r="G378" i="1" s="1"/>
  <c r="F486" i="1"/>
  <c r="G486" i="1"/>
  <c r="F148" i="1"/>
  <c r="G148" i="1" s="1"/>
  <c r="F149" i="1"/>
  <c r="G149" i="1" s="1"/>
  <c r="F150" i="1"/>
  <c r="G150" i="1" s="1"/>
  <c r="F151" i="1"/>
  <c r="G151" i="1" s="1"/>
  <c r="F379" i="1"/>
  <c r="G379" i="1" s="1"/>
  <c r="F283" i="1"/>
  <c r="G283" i="1" s="1"/>
  <c r="F487" i="1"/>
  <c r="G487" i="1" s="1"/>
  <c r="F26" i="1"/>
  <c r="G25" i="5" s="1"/>
  <c r="F488" i="1"/>
  <c r="G488" i="1" s="1"/>
  <c r="F30" i="1"/>
  <c r="G33" i="5" s="1"/>
  <c r="F489" i="1"/>
  <c r="G489" i="1" s="1"/>
  <c r="F374" i="1"/>
  <c r="G374" i="1" s="1"/>
  <c r="F44" i="1"/>
  <c r="F490" i="1"/>
  <c r="G490" i="1" s="1"/>
  <c r="F152" i="1"/>
  <c r="G152" i="1" s="1"/>
  <c r="F153" i="1"/>
  <c r="G153" i="1" s="1"/>
  <c r="F322" i="1"/>
  <c r="G322" i="1" s="1"/>
  <c r="F491" i="1"/>
  <c r="G491" i="1" s="1"/>
  <c r="F414" i="1"/>
  <c r="G414" i="1" s="1"/>
  <c r="F492" i="1"/>
  <c r="G492" i="1" s="1"/>
  <c r="F363" i="1"/>
  <c r="G363" i="1" s="1"/>
  <c r="F415" i="1"/>
  <c r="G415" i="1" s="1"/>
  <c r="F545" i="1"/>
  <c r="G545" i="1" s="1"/>
  <c r="F569" i="1"/>
  <c r="G569" i="1" s="1"/>
  <c r="F323" i="1"/>
  <c r="G323" i="1" s="1"/>
  <c r="F12" i="1"/>
  <c r="G5" i="5" s="1"/>
  <c r="F154" i="1"/>
  <c r="G154" i="1" s="1"/>
  <c r="F155" i="1"/>
  <c r="G155" i="1" s="1"/>
  <c r="F79" i="1"/>
  <c r="F493" i="1"/>
  <c r="G493" i="1" s="1"/>
  <c r="F156" i="1"/>
  <c r="G156" i="1" s="1"/>
  <c r="F494" i="1"/>
  <c r="G494" i="1" s="1"/>
  <c r="F157" i="1"/>
  <c r="G157" i="1" s="1"/>
  <c r="F495" i="1"/>
  <c r="G495" i="1" s="1"/>
  <c r="F426" i="1"/>
  <c r="G426" i="1" s="1"/>
  <c r="F427" i="1"/>
  <c r="G427" i="1" s="1"/>
  <c r="F428" i="1"/>
  <c r="G428" i="1" s="1"/>
  <c r="F31" i="1"/>
  <c r="F604" i="1"/>
  <c r="G604" i="1" s="1"/>
  <c r="F158" i="1"/>
  <c r="G158" i="1"/>
  <c r="F393" i="1"/>
  <c r="G393" i="1" s="1"/>
  <c r="F357" i="1"/>
  <c r="G357" i="1" s="1"/>
  <c r="F394" i="1"/>
  <c r="G394" i="1" s="1"/>
  <c r="F591" i="1"/>
  <c r="G591" i="1" s="1"/>
  <c r="F395" i="1"/>
  <c r="G395" i="1" s="1"/>
  <c r="F546" i="1"/>
  <c r="G546" i="1" s="1"/>
  <c r="F159" i="1"/>
  <c r="G159" i="1" s="1"/>
  <c r="F160" i="1"/>
  <c r="G160" i="1" s="1"/>
  <c r="F429" i="1"/>
  <c r="G429" i="1" s="1"/>
  <c r="F7" i="1"/>
  <c r="G7" i="1"/>
  <c r="H22" i="5" s="1"/>
  <c r="F396" i="1"/>
  <c r="G396" i="1" s="1"/>
  <c r="F64" i="1"/>
  <c r="F496" i="1"/>
  <c r="G496" i="1" s="1"/>
  <c r="F497" i="1"/>
  <c r="G497" i="1" s="1"/>
  <c r="F324" i="1"/>
  <c r="G324" i="1" s="1"/>
  <c r="F161" i="1"/>
  <c r="G161" i="1"/>
  <c r="F605" i="1"/>
  <c r="G605" i="1" s="1"/>
  <c r="F162" i="1"/>
  <c r="G162" i="1" s="1"/>
  <c r="F32" i="1"/>
  <c r="F13" i="1"/>
  <c r="F416" i="1"/>
  <c r="G416" i="1" s="1"/>
  <c r="F364" i="1"/>
  <c r="G364" i="1" s="1"/>
  <c r="F547" i="1"/>
  <c r="G547" i="1" s="1"/>
  <c r="F163" i="1"/>
  <c r="G163" i="1"/>
  <c r="F325" i="1"/>
  <c r="G325" i="1" s="1"/>
  <c r="F164" i="1"/>
  <c r="G164" i="1"/>
  <c r="F165" i="1"/>
  <c r="G165" i="1" s="1"/>
  <c r="F498" i="1"/>
  <c r="G498" i="1" s="1"/>
  <c r="F166" i="1"/>
  <c r="G166" i="1" s="1"/>
  <c r="F167" i="1"/>
  <c r="G167" i="1" s="1"/>
  <c r="F326" i="1"/>
  <c r="G326" i="1" s="1"/>
  <c r="F576" i="1"/>
  <c r="G576" i="1" s="1"/>
  <c r="F548" i="1"/>
  <c r="G548" i="1" s="1"/>
  <c r="F549" i="1"/>
  <c r="G549" i="1" s="1"/>
  <c r="F550" i="1"/>
  <c r="G550" i="1" s="1"/>
  <c r="F551" i="1"/>
  <c r="G551" i="1" s="1"/>
  <c r="F168" i="1"/>
  <c r="G168" i="1" s="1"/>
  <c r="F570" i="1"/>
  <c r="G570" i="1" s="1"/>
  <c r="F169" i="1"/>
  <c r="G169" i="1" s="1"/>
  <c r="F170" i="1"/>
  <c r="G170" i="1" s="1"/>
  <c r="F33" i="1"/>
  <c r="F499" i="1"/>
  <c r="G499" i="1" s="1"/>
  <c r="F417" i="1"/>
  <c r="G417" i="1" s="1"/>
  <c r="F571" i="1"/>
  <c r="G571" i="1" s="1"/>
  <c r="F500" i="1"/>
  <c r="G500" i="1" s="1"/>
  <c r="F327" i="1"/>
  <c r="G327" i="1" s="1"/>
  <c r="F171" i="1"/>
  <c r="G171" i="1" s="1"/>
  <c r="F172" i="1"/>
  <c r="G172" i="1" s="1"/>
  <c r="F173" i="1"/>
  <c r="G173" i="1" s="1"/>
  <c r="F174" i="1"/>
  <c r="G174" i="1" s="1"/>
  <c r="F606" i="1"/>
  <c r="G606" i="1" s="1"/>
  <c r="F328" i="1"/>
  <c r="G328" i="1" s="1"/>
  <c r="F276" i="1"/>
  <c r="G276" i="1" s="1"/>
  <c r="F329" i="1"/>
  <c r="G329" i="1" s="1"/>
  <c r="F330" i="1"/>
  <c r="G330" i="1" s="1"/>
  <c r="F175" i="1"/>
  <c r="G175" i="1" s="1"/>
  <c r="F176" i="1"/>
  <c r="G176" i="1" s="1"/>
  <c r="F177" i="1"/>
  <c r="G177" i="1" s="1"/>
  <c r="F585" i="1"/>
  <c r="G585" i="1" s="1"/>
  <c r="F331" i="1"/>
  <c r="G331" i="1" s="1"/>
  <c r="F178" i="1"/>
  <c r="G178" i="1" s="1"/>
  <c r="F80" i="1"/>
  <c r="F356" i="1"/>
  <c r="G356" i="1" s="1"/>
  <c r="F584" i="1"/>
  <c r="G584" i="1" s="1"/>
  <c r="F332" i="1"/>
  <c r="G332" i="1" s="1"/>
  <c r="F333" i="1"/>
  <c r="G333" i="1" s="1"/>
  <c r="F334" i="1"/>
  <c r="G334" i="1" s="1"/>
  <c r="F179" i="1"/>
  <c r="G179" i="1" s="1"/>
  <c r="F180" i="1"/>
  <c r="G180" i="1" s="1"/>
  <c r="F181" i="1"/>
  <c r="G181" i="1" s="1"/>
  <c r="F182" i="1"/>
  <c r="G182" i="1" s="1"/>
  <c r="F183" i="1"/>
  <c r="G183" i="1"/>
  <c r="F561" i="1"/>
  <c r="G561" i="1" s="1"/>
  <c r="F590" i="1"/>
  <c r="G590" i="1" s="1"/>
  <c r="F184" i="1"/>
  <c r="G184" i="1" s="1"/>
  <c r="F185" i="1"/>
  <c r="G185" i="1" s="1"/>
  <c r="F595" i="1"/>
  <c r="G595" i="1" s="1"/>
  <c r="F186" i="1"/>
  <c r="G186" i="1" s="1"/>
  <c r="F380" i="1"/>
  <c r="G380" i="1" s="1"/>
  <c r="F365" i="1"/>
  <c r="G365" i="1" s="1"/>
  <c r="F501" i="1"/>
  <c r="G501" i="1" s="1"/>
  <c r="F596" i="1"/>
  <c r="G596" i="1" s="1"/>
  <c r="F381" i="1"/>
  <c r="G381" i="1" s="1"/>
  <c r="F460" i="1"/>
  <c r="G460" i="1" s="1"/>
  <c r="F597" i="1"/>
  <c r="G597" i="1" s="1"/>
  <c r="F502" i="1"/>
  <c r="G502" i="1" s="1"/>
  <c r="F187" i="1"/>
  <c r="G187" i="1" s="1"/>
  <c r="F430" i="1"/>
  <c r="G430" i="1" s="1"/>
  <c r="F188" i="1"/>
  <c r="G188" i="1" s="1"/>
  <c r="F189" i="1"/>
  <c r="G189" i="1" s="1"/>
  <c r="F503" i="1"/>
  <c r="G503" i="1" s="1"/>
  <c r="F431" i="1"/>
  <c r="G431" i="1" s="1"/>
  <c r="F34" i="1"/>
  <c r="F598" i="1"/>
  <c r="G598" i="1" s="1"/>
  <c r="F290" i="1"/>
  <c r="G290" i="1" s="1"/>
  <c r="F504" i="1"/>
  <c r="G504" i="1" s="1"/>
  <c r="F366" i="1"/>
  <c r="G366" i="1" s="1"/>
  <c r="F65" i="1"/>
  <c r="F190" i="1"/>
  <c r="G190" i="1" s="1"/>
  <c r="F432" i="1"/>
  <c r="G432" i="1" s="1"/>
  <c r="F191" i="1"/>
  <c r="G191" i="1" s="1"/>
  <c r="F192" i="1"/>
  <c r="G192" i="1" s="1"/>
  <c r="F359" i="1"/>
  <c r="G359" i="1" s="1"/>
  <c r="F397" i="1"/>
  <c r="G397" i="1" s="1"/>
  <c r="F193" i="1"/>
  <c r="G193" i="1" s="1"/>
  <c r="F194" i="1"/>
  <c r="G194" i="1" s="1"/>
  <c r="F552" i="1"/>
  <c r="G552" i="1" s="1"/>
  <c r="F195" i="1"/>
  <c r="G195" i="1" s="1"/>
  <c r="F553" i="1"/>
  <c r="G553" i="1" s="1"/>
  <c r="F554" i="1"/>
  <c r="G554" i="1" s="1"/>
  <c r="F196" i="1"/>
  <c r="G196" i="1" s="1"/>
  <c r="F612" i="1"/>
  <c r="G612" i="1" s="1"/>
  <c r="F433" i="1"/>
  <c r="G433" i="1" s="1"/>
  <c r="F505" i="1"/>
  <c r="G505" i="1" s="1"/>
  <c r="F35" i="1"/>
  <c r="F564" i="1"/>
  <c r="G564" i="1" s="1"/>
  <c r="F565" i="1"/>
  <c r="G565" i="1" s="1"/>
  <c r="F448" i="1"/>
  <c r="G448" i="1" s="1"/>
  <c r="F60" i="1"/>
  <c r="F424" i="1"/>
  <c r="G424" i="1" s="1"/>
  <c r="F50" i="1"/>
  <c r="F197" i="1"/>
  <c r="G197" i="1" s="1"/>
  <c r="F198" i="1"/>
  <c r="G198" i="1" s="1"/>
  <c r="F8" i="1"/>
  <c r="F199" i="1"/>
  <c r="G199" i="1" s="1"/>
  <c r="F200" i="1"/>
  <c r="G200" i="1" s="1"/>
  <c r="F335" i="1"/>
  <c r="G335" i="1" s="1"/>
  <c r="F418" i="1"/>
  <c r="G418" i="1" s="1"/>
  <c r="F434" i="1"/>
  <c r="G434" i="1" s="1"/>
  <c r="F288" i="1"/>
  <c r="G288" i="1" s="1"/>
  <c r="F506" i="1"/>
  <c r="G506" i="1" s="1"/>
  <c r="F36" i="1"/>
  <c r="F507" i="1"/>
  <c r="G507" i="1" s="1"/>
  <c r="F278" i="1"/>
  <c r="G278" i="1" s="1"/>
  <c r="F388" i="1"/>
  <c r="G388" i="1" s="1"/>
  <c r="F508" i="1"/>
  <c r="G508" i="1"/>
  <c r="F408" i="1"/>
  <c r="G408" i="1" s="1"/>
  <c r="F201" i="1"/>
  <c r="G201" i="1" s="1"/>
  <c r="F202" i="1"/>
  <c r="G202" i="1" s="1"/>
  <c r="F455" i="1"/>
  <c r="G455" i="1" s="1"/>
  <c r="F203" i="1"/>
  <c r="G203" i="1" s="1"/>
  <c r="F204" i="1"/>
  <c r="G204" i="1" s="1"/>
  <c r="F586" i="1"/>
  <c r="G586" i="1" s="1"/>
  <c r="F205" i="1"/>
  <c r="G205" i="1" s="1"/>
  <c r="F206" i="1"/>
  <c r="G206" i="1" s="1"/>
  <c r="F336" i="1"/>
  <c r="G336" i="1" s="1"/>
  <c r="F61" i="1"/>
  <c r="F572" i="1"/>
  <c r="G572" i="1" s="1"/>
  <c r="F574" i="1"/>
  <c r="G574" i="1" s="1"/>
  <c r="F573" i="1"/>
  <c r="G573" i="1" s="1"/>
  <c r="F419" i="1"/>
  <c r="G419" i="1" s="1"/>
  <c r="F398" i="1"/>
  <c r="G398" i="1" s="1"/>
  <c r="F399" i="1"/>
  <c r="G399" i="1" s="1"/>
  <c r="F207" i="1"/>
  <c r="G207" i="1"/>
  <c r="F337" i="1"/>
  <c r="G337" i="1" s="1"/>
  <c r="F409" i="1"/>
  <c r="G409" i="1" s="1"/>
  <c r="F81" i="1"/>
  <c r="F55" i="1"/>
  <c r="F509" i="1"/>
  <c r="G509" i="1" s="1"/>
  <c r="F510" i="1"/>
  <c r="G510" i="1" s="1"/>
  <c r="F511" i="1"/>
  <c r="G511" i="1" s="1"/>
  <c r="F512" i="1"/>
  <c r="G512" i="1" s="1"/>
  <c r="F513" i="1"/>
  <c r="G513" i="1" s="1"/>
  <c r="F37" i="1"/>
  <c r="F514" i="1"/>
  <c r="G514" i="1" s="1"/>
  <c r="F208" i="1"/>
  <c r="G208" i="1" s="1"/>
  <c r="F338" i="1"/>
  <c r="G338" i="1" s="1"/>
  <c r="F339" i="1"/>
  <c r="G339" i="1" s="1"/>
  <c r="F209" i="1"/>
  <c r="G209" i="1" s="1"/>
  <c r="F210" i="1"/>
  <c r="G210" i="1" s="1"/>
  <c r="F211" i="1"/>
  <c r="G211" i="1" s="1"/>
  <c r="F340" i="1"/>
  <c r="G340" i="1" s="1"/>
  <c r="F515" i="1"/>
  <c r="G515" i="1" s="1"/>
  <c r="F212" i="1"/>
  <c r="G212" i="1" s="1"/>
  <c r="F367" i="1"/>
  <c r="G367" i="1" s="1"/>
  <c r="F62" i="1"/>
  <c r="F213" i="1"/>
  <c r="G213" i="1" s="1"/>
  <c r="F368" i="1"/>
  <c r="G368" i="1" s="1"/>
  <c r="F214" i="1"/>
  <c r="G214" i="1" s="1"/>
  <c r="F341" i="1"/>
  <c r="G341" i="1" s="1"/>
  <c r="F555" i="1"/>
  <c r="G555" i="1" s="1"/>
  <c r="F400" i="1"/>
  <c r="G400" i="1" s="1"/>
  <c r="F215" i="1"/>
  <c r="G215" i="1" s="1"/>
  <c r="F216" i="1"/>
  <c r="G216" i="1"/>
  <c r="F607" i="1"/>
  <c r="G607" i="1" s="1"/>
  <c r="F342" i="1"/>
  <c r="G342" i="1" s="1"/>
  <c r="F420" i="1"/>
  <c r="G420" i="1" s="1"/>
  <c r="F463" i="1"/>
  <c r="G463" i="1" s="1"/>
  <c r="F343" i="1"/>
  <c r="G343" i="1" s="1"/>
  <c r="F344" i="1"/>
  <c r="G344" i="1" s="1"/>
  <c r="F279" i="1"/>
  <c r="G279" i="1" s="1"/>
  <c r="F217" i="1"/>
  <c r="G217" i="1" s="1"/>
  <c r="F218" i="1"/>
  <c r="G218" i="1" s="1"/>
  <c r="F531" i="1"/>
  <c r="G531" i="1" s="1"/>
  <c r="F219" i="1"/>
  <c r="G219" i="1" s="1"/>
  <c r="F556" i="1"/>
  <c r="G556" i="1" s="1"/>
  <c r="F557" i="1"/>
  <c r="G557" i="1" s="1"/>
  <c r="F421" i="1"/>
  <c r="G421" i="1" s="1"/>
  <c r="F38" i="1"/>
  <c r="G37" i="5" s="1"/>
  <c r="F401" i="1"/>
  <c r="G401" i="1" s="1"/>
  <c r="F599" i="1"/>
  <c r="G599" i="1" s="1"/>
  <c r="F373" i="1"/>
  <c r="G373" i="1" s="1"/>
  <c r="F39" i="1"/>
  <c r="F581" i="1"/>
  <c r="G581" i="1" s="1"/>
  <c r="F220" i="1"/>
  <c r="G220" i="1" s="1"/>
  <c r="F221" i="1"/>
  <c r="G221" i="1" s="1"/>
  <c r="F51" i="1"/>
  <c r="G47" i="5" s="1"/>
  <c r="G51" i="1"/>
  <c r="H47" i="5" s="1"/>
  <c r="F52" i="1"/>
  <c r="F461" i="1"/>
  <c r="G461" i="1" s="1"/>
  <c r="F222" i="1"/>
  <c r="G222" i="1" s="1"/>
  <c r="F223" i="1"/>
  <c r="G223" i="1" s="1"/>
  <c r="F582" i="1"/>
  <c r="G582" i="1" s="1"/>
  <c r="F224" i="1"/>
  <c r="G224" i="1" s="1"/>
  <c r="F345" i="1"/>
  <c r="G345" i="1" s="1"/>
  <c r="F346" i="1"/>
  <c r="G346" i="1" s="1"/>
  <c r="F462" i="1"/>
  <c r="G462" i="1" s="1"/>
  <c r="F347" i="1"/>
  <c r="G347" i="1"/>
  <c r="F225" i="1"/>
  <c r="G225" i="1" s="1"/>
  <c r="F369" i="1"/>
  <c r="G369" i="1" s="1"/>
  <c r="F226" i="1"/>
  <c r="G226" i="1" s="1"/>
  <c r="F516" i="1"/>
  <c r="G516" i="1" s="1"/>
  <c r="F449" i="1"/>
  <c r="G449" i="1" s="1"/>
  <c r="F67" i="1"/>
  <c r="G54" i="5" s="1"/>
  <c r="F227" i="1"/>
  <c r="G227" i="1" s="1"/>
  <c r="F228" i="1"/>
  <c r="G228" i="1" s="1"/>
  <c r="F229" i="1"/>
  <c r="G229" i="1" s="1"/>
  <c r="F230" i="1"/>
  <c r="G230" i="1" s="1"/>
  <c r="F231" i="1"/>
  <c r="G231" i="1" s="1"/>
  <c r="F232" i="1"/>
  <c r="G232" i="1" s="1"/>
  <c r="F348" i="1"/>
  <c r="G348" i="1" s="1"/>
  <c r="F233" i="1"/>
  <c r="G233" i="1" s="1"/>
  <c r="F234" i="1"/>
  <c r="G234" i="1" s="1"/>
  <c r="F517" i="1"/>
  <c r="G517" i="1" s="1"/>
  <c r="F235" i="1"/>
  <c r="G235" i="1" s="1"/>
  <c r="F518" i="1"/>
  <c r="G518" i="1" s="1"/>
  <c r="F349" i="1"/>
  <c r="G349" i="1" s="1"/>
  <c r="F236" i="1"/>
  <c r="G236" i="1" s="1"/>
  <c r="F237" i="1"/>
  <c r="G237" i="1" s="1"/>
  <c r="F238" i="1"/>
  <c r="G238" i="1" s="1"/>
  <c r="F239" i="1"/>
  <c r="G239" i="1" s="1"/>
  <c r="F240" i="1"/>
  <c r="G240" i="1" s="1"/>
  <c r="F350" i="1"/>
  <c r="G350" i="1" s="1"/>
  <c r="F241" i="1"/>
  <c r="G241" i="1" s="1"/>
  <c r="F27" i="1"/>
  <c r="F242" i="1"/>
  <c r="G242" i="1" s="1"/>
  <c r="F243" i="1"/>
  <c r="G243" i="1" s="1"/>
  <c r="F609" i="1"/>
  <c r="G609" i="1" s="1"/>
  <c r="F351" i="1"/>
  <c r="G351" i="1" s="1"/>
  <c r="F285" i="1"/>
  <c r="G285" i="1"/>
  <c r="F244" i="1"/>
  <c r="G244" i="1" s="1"/>
  <c r="F245" i="1"/>
  <c r="G245" i="1" s="1"/>
  <c r="F519" i="1"/>
  <c r="G519" i="1" s="1"/>
  <c r="F14" i="1"/>
  <c r="F246" i="1"/>
  <c r="G246" i="1" s="1"/>
  <c r="F435" i="1"/>
  <c r="G435" i="1" s="1"/>
  <c r="F53" i="1"/>
  <c r="F247" i="1"/>
  <c r="G247" i="1" s="1"/>
  <c r="F387" i="1"/>
  <c r="G387" i="1" s="1"/>
  <c r="F436" i="1"/>
  <c r="G436" i="1" s="1"/>
  <c r="F248" i="1"/>
  <c r="G248" i="1" s="1"/>
  <c r="F75" i="1"/>
  <c r="F562" i="1"/>
  <c r="G562" i="1" s="1"/>
  <c r="F71" i="1"/>
  <c r="F249" i="1"/>
  <c r="G249" i="1" s="1"/>
  <c r="F437" i="1"/>
  <c r="G437" i="1" s="1"/>
  <c r="F56" i="1"/>
  <c r="F15" i="1"/>
  <c r="F422" i="1"/>
  <c r="G422" i="1" s="1"/>
  <c r="F438" i="1"/>
  <c r="G438" i="1" s="1"/>
  <c r="F608" i="1"/>
  <c r="G608" i="1" s="1"/>
  <c r="F352" i="1"/>
  <c r="G352" i="1"/>
  <c r="F250" i="1"/>
  <c r="G250" i="1" s="1"/>
  <c r="F251" i="1"/>
  <c r="G251" i="1"/>
  <c r="F252" i="1"/>
  <c r="G252" i="1" s="1"/>
  <c r="F530" i="1"/>
  <c r="G530" i="1" s="1"/>
  <c r="F253" i="1"/>
  <c r="G253" i="1" s="1"/>
  <c r="F254" i="1"/>
  <c r="G254" i="1" s="1"/>
  <c r="F45" i="1"/>
  <c r="F382" i="1"/>
  <c r="G382" i="1" s="1"/>
  <c r="F439" i="1"/>
  <c r="G439" i="1" s="1"/>
  <c r="F383" i="1"/>
  <c r="G383" i="1"/>
  <c r="F291" i="1"/>
  <c r="G291" i="1" s="1"/>
  <c r="F360" i="1"/>
  <c r="G360" i="1" s="1"/>
  <c r="F440" i="1"/>
  <c r="G440" i="1" s="1"/>
  <c r="F370" i="1"/>
  <c r="G370" i="1" s="1"/>
  <c r="F384" i="1"/>
  <c r="G384" i="1" s="1"/>
  <c r="F520" i="1"/>
  <c r="G520" i="1"/>
  <c r="F255" i="1"/>
  <c r="G255" i="1" s="1"/>
  <c r="F256" i="1"/>
  <c r="G256" i="1" s="1"/>
  <c r="F40" i="1"/>
  <c r="F257" i="1"/>
  <c r="G257" i="1" s="1"/>
  <c r="F258" i="1"/>
  <c r="G258" i="1" s="1"/>
  <c r="F259" i="1"/>
  <c r="G259" i="1" s="1"/>
  <c r="F353" i="1"/>
  <c r="G353" i="1" s="1"/>
  <c r="F292" i="1"/>
  <c r="G292" i="1" s="1"/>
  <c r="F385" i="1"/>
  <c r="G385" i="1" s="1"/>
  <c r="F441" i="1"/>
  <c r="G441" i="1"/>
  <c r="F22" i="1"/>
  <c r="F577" i="1"/>
  <c r="G577" i="1" s="1"/>
  <c r="F386" i="1"/>
  <c r="G386" i="1" s="1"/>
  <c r="F260" i="1"/>
  <c r="G260" i="1" s="1"/>
  <c r="F46" i="1"/>
  <c r="F600" i="1"/>
  <c r="G600" i="1" s="1"/>
  <c r="F558" i="1"/>
  <c r="G558" i="1" s="1"/>
  <c r="F261" i="1"/>
  <c r="G261" i="1" s="1"/>
  <c r="F402" i="1"/>
  <c r="G402" i="1" s="1"/>
  <c r="F358" i="1"/>
  <c r="G358" i="1" s="1"/>
  <c r="F262" i="1"/>
  <c r="G262" i="1" s="1"/>
  <c r="F23" i="1"/>
  <c r="F9" i="1"/>
  <c r="F371" i="1"/>
  <c r="G371" i="1" s="1"/>
  <c r="F521" i="1"/>
  <c r="G521" i="1" s="1"/>
  <c r="F522" i="1"/>
  <c r="G522" i="1" s="1"/>
  <c r="F263" i="1"/>
  <c r="G263" i="1" s="1"/>
  <c r="F372" i="1"/>
  <c r="G372" i="1" s="1"/>
  <c r="F523" i="1"/>
  <c r="G523" i="1" s="1"/>
  <c r="F524" i="1"/>
  <c r="G524" i="1" s="1"/>
  <c r="F525" i="1"/>
  <c r="G525" i="1" s="1"/>
  <c r="F529" i="1"/>
  <c r="G529" i="1" s="1"/>
  <c r="F526" i="1"/>
  <c r="G526" i="1" s="1"/>
  <c r="F264" i="1"/>
  <c r="G264" i="1" s="1"/>
  <c r="F16" i="1"/>
  <c r="F423" i="1"/>
  <c r="G423" i="1" s="1"/>
  <c r="F265" i="1"/>
  <c r="G265" i="1" s="1"/>
  <c r="F266" i="1"/>
  <c r="G266" i="1" s="1"/>
  <c r="F47" i="1"/>
  <c r="F267" i="1"/>
  <c r="G267" i="1" s="1"/>
  <c r="F268" i="1"/>
  <c r="G268" i="1" s="1"/>
  <c r="F17" i="1"/>
  <c r="G10" i="5" s="1"/>
  <c r="F269" i="1"/>
  <c r="G269" i="1" s="1"/>
  <c r="F354" i="1"/>
  <c r="G354" i="1" s="1"/>
  <c r="F277" i="1"/>
  <c r="G277" i="1" s="1"/>
  <c r="F270" i="1"/>
  <c r="G270" i="1" s="1"/>
  <c r="F271" i="1"/>
  <c r="G271" i="1" s="1"/>
  <c r="F355" i="1"/>
  <c r="G355" i="1" s="1"/>
  <c r="F272" i="1"/>
  <c r="G272" i="1" s="1"/>
  <c r="F273" i="1"/>
  <c r="G273" i="1"/>
  <c r="F527" i="1"/>
  <c r="G527" i="1" s="1"/>
  <c r="F528" i="1"/>
  <c r="G528" i="1" s="1"/>
  <c r="F601" i="1"/>
  <c r="G601" i="1" s="1"/>
  <c r="F57" i="1"/>
  <c r="F442" i="1"/>
  <c r="G442" i="1" s="1"/>
  <c r="F73" i="1"/>
  <c r="F559" i="1"/>
  <c r="G559" i="1" s="1"/>
  <c r="F391" i="1"/>
  <c r="G391" i="1" s="1"/>
  <c r="F403" i="1"/>
  <c r="G403" i="1" s="1"/>
  <c r="G67" i="1" l="1"/>
  <c r="H54" i="5" s="1"/>
  <c r="G11" i="1"/>
  <c r="H4" i="5" s="1"/>
  <c r="H56" i="5"/>
  <c r="G57" i="5"/>
  <c r="G22" i="5"/>
  <c r="G56" i="5"/>
  <c r="H14" i="5"/>
  <c r="H43" i="5"/>
  <c r="G78" i="5"/>
  <c r="G17" i="1"/>
  <c r="H10" i="5" s="1"/>
  <c r="G26" i="1"/>
  <c r="H25" i="5" s="1"/>
  <c r="G14" i="5"/>
  <c r="G39" i="5"/>
  <c r="G43" i="5"/>
  <c r="C6" i="2"/>
  <c r="G53" i="1"/>
  <c r="H46" i="5" s="1"/>
  <c r="G46" i="5"/>
  <c r="G47" i="1"/>
  <c r="H42" i="5" s="1"/>
  <c r="G42" i="5"/>
  <c r="G16" i="1"/>
  <c r="H9" i="5" s="1"/>
  <c r="G9" i="5"/>
  <c r="G9" i="1"/>
  <c r="H19" i="5" s="1"/>
  <c r="G19" i="5"/>
  <c r="G40" i="1"/>
  <c r="H38" i="5" s="1"/>
  <c r="G38" i="5"/>
  <c r="G45" i="1"/>
  <c r="H67" i="5" s="1"/>
  <c r="G67" i="5"/>
  <c r="G62" i="1"/>
  <c r="H51" i="5" s="1"/>
  <c r="G51" i="5"/>
  <c r="G55" i="1"/>
  <c r="H71" i="5" s="1"/>
  <c r="G71" i="5"/>
  <c r="G65" i="1"/>
  <c r="H53" i="5" s="1"/>
  <c r="G53" i="5"/>
  <c r="G80" i="1"/>
  <c r="H16" i="5" s="1"/>
  <c r="G16" i="5"/>
  <c r="G33" i="1"/>
  <c r="H35" i="5" s="1"/>
  <c r="G35" i="5"/>
  <c r="G13" i="1"/>
  <c r="H6" i="5" s="1"/>
  <c r="G6" i="5"/>
  <c r="G31" i="1"/>
  <c r="H34" i="5" s="1"/>
  <c r="G34" i="5"/>
  <c r="G5" i="1"/>
  <c r="H20" i="5" s="1"/>
  <c r="G20" i="5"/>
  <c r="G58" i="1"/>
  <c r="H74" i="5" s="1"/>
  <c r="G74" i="5"/>
  <c r="G10" i="1"/>
  <c r="H3" i="5" s="1"/>
  <c r="G3" i="5"/>
  <c r="G48" i="1"/>
  <c r="H69" i="5" s="1"/>
  <c r="G69" i="5"/>
  <c r="G59" i="1"/>
  <c r="H49" i="5" s="1"/>
  <c r="G49" i="5"/>
  <c r="G66" i="1"/>
  <c r="H55" i="5" s="1"/>
  <c r="G55" i="5"/>
  <c r="G57" i="1"/>
  <c r="H73" i="5" s="1"/>
  <c r="G73" i="5"/>
  <c r="G23" i="1"/>
  <c r="H64" i="5" s="1"/>
  <c r="G64" i="5"/>
  <c r="G15" i="1"/>
  <c r="H8" i="5" s="1"/>
  <c r="G8" i="5"/>
  <c r="G75" i="1"/>
  <c r="H80" i="5" s="1"/>
  <c r="G80" i="5"/>
  <c r="G39" i="1"/>
  <c r="H31" i="5" s="1"/>
  <c r="G31" i="5"/>
  <c r="G81" i="1"/>
  <c r="H17" i="5" s="1"/>
  <c r="G17" i="5"/>
  <c r="G61" i="1"/>
  <c r="H50" i="5" s="1"/>
  <c r="G50" i="5"/>
  <c r="G60" i="1"/>
  <c r="H75" i="5" s="1"/>
  <c r="G75" i="5"/>
  <c r="G35" i="1"/>
  <c r="H36" i="5" s="1"/>
  <c r="G36" i="5"/>
  <c r="G34" i="1"/>
  <c r="H28" i="5" s="1"/>
  <c r="G28" i="5"/>
  <c r="G32" i="1"/>
  <c r="H27" i="5" s="1"/>
  <c r="G27" i="5"/>
  <c r="G29" i="1"/>
  <c r="H32" i="5" s="1"/>
  <c r="G32" i="5"/>
  <c r="G72" i="1"/>
  <c r="H58" i="5" s="1"/>
  <c r="G58" i="5"/>
  <c r="G4" i="1"/>
  <c r="H2" i="5" s="1"/>
  <c r="G2" i="5"/>
  <c r="G19" i="1"/>
  <c r="H60" i="5" s="1"/>
  <c r="G60" i="5"/>
  <c r="G74" i="1"/>
  <c r="H79" i="5" s="1"/>
  <c r="G79" i="5"/>
  <c r="G28" i="1"/>
  <c r="H26" i="5" s="1"/>
  <c r="G26" i="5"/>
  <c r="G63" i="1"/>
  <c r="H11" i="5" s="1"/>
  <c r="G11" i="5"/>
  <c r="G25" i="1"/>
  <c r="H65" i="5" s="1"/>
  <c r="G65" i="5"/>
  <c r="G82" i="1"/>
  <c r="G73" i="1"/>
  <c r="H78" i="5" s="1"/>
  <c r="G46" i="1"/>
  <c r="H68" i="5" s="1"/>
  <c r="G68" i="5"/>
  <c r="G22" i="1"/>
  <c r="H63" i="5" s="1"/>
  <c r="G63" i="5"/>
  <c r="G56" i="1"/>
  <c r="H72" i="5" s="1"/>
  <c r="G72" i="5"/>
  <c r="G71" i="1"/>
  <c r="H57" i="5" s="1"/>
  <c r="G27" i="1"/>
  <c r="H24" i="5" s="1"/>
  <c r="G24" i="5"/>
  <c r="G38" i="1"/>
  <c r="H37" i="5" s="1"/>
  <c r="G37" i="1"/>
  <c r="H30" i="5" s="1"/>
  <c r="G30" i="5"/>
  <c r="G36" i="1"/>
  <c r="H29" i="5" s="1"/>
  <c r="G29" i="5"/>
  <c r="G8" i="1"/>
  <c r="H18" i="5" s="1"/>
  <c r="G18" i="5"/>
  <c r="G50" i="1"/>
  <c r="H45" i="5" s="1"/>
  <c r="G45" i="5"/>
  <c r="G64" i="1"/>
  <c r="H52" i="5" s="1"/>
  <c r="G52" i="5"/>
  <c r="G12" i="1"/>
  <c r="H5" i="5" s="1"/>
  <c r="G30" i="1"/>
  <c r="H33" i="5" s="1"/>
  <c r="G6" i="1"/>
  <c r="H21" i="5" s="1"/>
  <c r="G43" i="1"/>
  <c r="H41" i="5" s="1"/>
  <c r="G41" i="5"/>
  <c r="G21" i="1"/>
  <c r="H62" i="5" s="1"/>
  <c r="G62" i="5"/>
  <c r="G20" i="1"/>
  <c r="H61" i="5" s="1"/>
  <c r="G61" i="5"/>
  <c r="G76" i="1"/>
  <c r="H12" i="5" s="1"/>
  <c r="G12" i="5"/>
  <c r="G70" i="1"/>
  <c r="H77" i="5" s="1"/>
  <c r="G77" i="5"/>
  <c r="G14" i="1"/>
  <c r="H7" i="5" s="1"/>
  <c r="G7" i="5"/>
  <c r="G52" i="1"/>
  <c r="H48" i="5" s="1"/>
  <c r="G48" i="5"/>
  <c r="G79" i="1"/>
  <c r="H15" i="5" s="1"/>
  <c r="G15" i="5"/>
  <c r="G44" i="1"/>
  <c r="H66" i="5" s="1"/>
  <c r="G66" i="5"/>
  <c r="G69" i="1"/>
  <c r="H76" i="5" s="1"/>
  <c r="G76" i="5"/>
  <c r="G77" i="1"/>
  <c r="H13" i="5" s="1"/>
  <c r="G13" i="5"/>
  <c r="G49" i="1"/>
  <c r="H44" i="5" s="1"/>
  <c r="G44" i="5"/>
  <c r="G54" i="1"/>
  <c r="H70" i="5" s="1"/>
  <c r="G70" i="5"/>
  <c r="G18" i="1"/>
  <c r="H59" i="5" s="1"/>
  <c r="G59" i="5"/>
  <c r="G24" i="1"/>
  <c r="H23" i="5" s="1"/>
  <c r="G23" i="5"/>
  <c r="C9" i="2"/>
  <c r="J5" i="3"/>
  <c r="N5" i="3"/>
  <c r="J7" i="3"/>
  <c r="L7" i="3" s="1"/>
  <c r="N7" i="3"/>
  <c r="N9" i="3"/>
  <c r="J9" i="3"/>
  <c r="L9" i="3" s="1"/>
  <c r="D5" i="2"/>
  <c r="J13" i="3"/>
  <c r="N11" i="3"/>
  <c r="L4" i="3"/>
  <c r="L5" i="3"/>
  <c r="L8" i="3"/>
  <c r="L12" i="3"/>
  <c r="L13" i="3"/>
  <c r="J6" i="3"/>
  <c r="L6" i="3" s="1"/>
  <c r="J10" i="3"/>
  <c r="L10" i="3" s="1"/>
  <c r="J14" i="3"/>
  <c r="L14" i="3" s="1"/>
  <c r="N4" i="3"/>
  <c r="N8" i="3"/>
  <c r="N12" i="3"/>
</calcChain>
</file>

<file path=xl/sharedStrings.xml><?xml version="1.0" encoding="utf-8"?>
<sst xmlns="http://schemas.openxmlformats.org/spreadsheetml/2006/main" count="2630" uniqueCount="711">
  <si>
    <t>CÃ©sar Milstein</t>
  </si>
  <si>
    <t xml:space="preserve"> Physiology or Medicine</t>
  </si>
  <si>
    <t>United Kingdom</t>
  </si>
  <si>
    <t>Argentina</t>
  </si>
  <si>
    <t>Luis Federico Leloir</t>
  </si>
  <si>
    <t xml:space="preserve"> Chemistry</t>
  </si>
  <si>
    <t>Bernardo Houssay</t>
  </si>
  <si>
    <t>Brian Schmidt</t>
  </si>
  <si>
    <t xml:space="preserve">  Physics</t>
  </si>
  <si>
    <t>Australia</t>
  </si>
  <si>
    <t>United States</t>
  </si>
  <si>
    <t>Elizabeth Blackburn</t>
  </si>
  <si>
    <t>Barry Marshall</t>
  </si>
  <si>
    <t>J. Robin Warren</t>
  </si>
  <si>
    <t>John Cornforth</t>
  </si>
  <si>
    <t>John Carew Eccles</t>
  </si>
  <si>
    <t>Howard Florey</t>
  </si>
  <si>
    <t>William Lawrence Bragg</t>
  </si>
  <si>
    <t xml:space="preserve"> Physics</t>
  </si>
  <si>
    <t>Martin Karplus</t>
  </si>
  <si>
    <t>Austria</t>
  </si>
  <si>
    <t>Eric Kandel</t>
  </si>
  <si>
    <t>Walter Kohn</t>
  </si>
  <si>
    <t>Konrad Lorenz</t>
  </si>
  <si>
    <t>Karl von Frisch</t>
  </si>
  <si>
    <t>Max Perutz</t>
  </si>
  <si>
    <t>Wolfgang Pauli</t>
  </si>
  <si>
    <t>Richard Kuhn</t>
  </si>
  <si>
    <t>Otto Loewi</t>
  </si>
  <si>
    <t>Victor Francis Hess</t>
  </si>
  <si>
    <t>Erwin SchrÃ¶dinger</t>
  </si>
  <si>
    <t>Karl Landsteiner</t>
  </si>
  <si>
    <t>Julius Wagner-Jauregg</t>
  </si>
  <si>
    <t>Richard Adolf Zsigmondy</t>
  </si>
  <si>
    <t>Germany</t>
  </si>
  <si>
    <t>Fritz Pregl</t>
  </si>
  <si>
    <t xml:space="preserve">  Chemistry</t>
  </si>
  <si>
    <t>Slovenia</t>
  </si>
  <si>
    <t>RÃ³bert BÃ¡rÃ¡ny</t>
  </si>
  <si>
    <t>Zhores Alferov</t>
  </si>
  <si>
    <t>Belarus</t>
  </si>
  <si>
    <t>FranÃ§ois Englert</t>
  </si>
  <si>
    <t>Belgium</t>
  </si>
  <si>
    <t>Ilya Prigogine</t>
  </si>
  <si>
    <t>Russia</t>
  </si>
  <si>
    <t>Christian de Duve</t>
  </si>
  <si>
    <t xml:space="preserve">  Physiology or Medicine</t>
  </si>
  <si>
    <t>Albert Claude</t>
  </si>
  <si>
    <t>Corneille Heymans</t>
  </si>
  <si>
    <t>Jules Bordet</t>
  </si>
  <si>
    <t>Vladimir Prelog</t>
  </si>
  <si>
    <t>Arthur B. McDonald</t>
  </si>
  <si>
    <t>Canada</t>
  </si>
  <si>
    <t>Ralph M. Steinman</t>
  </si>
  <si>
    <t>Jack W. Szostak</t>
  </si>
  <si>
    <t>Bertram Brockhouse</t>
  </si>
  <si>
    <t>Michael Smith</t>
  </si>
  <si>
    <t>Rudolph A. Marcus</t>
  </si>
  <si>
    <t>Richard E. Taylor</t>
  </si>
  <si>
    <t>Sidney Altman</t>
  </si>
  <si>
    <t>John Polanyi</t>
  </si>
  <si>
    <t>Hungary</t>
  </si>
  <si>
    <t>Henry Taube</t>
  </si>
  <si>
    <t>David H. Hubel</t>
  </si>
  <si>
    <t>Gerhard Herzberg</t>
  </si>
  <si>
    <t>Charles B. Huggins</t>
  </si>
  <si>
    <t>William Giauque</t>
  </si>
  <si>
    <t>Frederick G. Banting</t>
  </si>
  <si>
    <t>John James Rickard Macleod</t>
  </si>
  <si>
    <t>Ernest Rutherford</t>
  </si>
  <si>
    <t>New Zealand</t>
  </si>
  <si>
    <t>Tu Youyou</t>
  </si>
  <si>
    <t>China</t>
  </si>
  <si>
    <t>Charles K. Kao</t>
  </si>
  <si>
    <t>Daniel C. Tsui</t>
  </si>
  <si>
    <t>Tsung-Dao Lee</t>
  </si>
  <si>
    <t>Leopold RuÅ¾iÄka</t>
  </si>
  <si>
    <t>Croatia</t>
  </si>
  <si>
    <t>Jaroslav HeyrovskÃ½</t>
  </si>
  <si>
    <t>Czech Republic</t>
  </si>
  <si>
    <t>Gerty Cori</t>
  </si>
  <si>
    <t>Jens Christian Skou</t>
  </si>
  <si>
    <t>Denmark</t>
  </si>
  <si>
    <t>Niels Kaj Jerne</t>
  </si>
  <si>
    <t>Aage Bohr</t>
  </si>
  <si>
    <t>Ben Roy Mottelson</t>
  </si>
  <si>
    <t>Henrik Dam</t>
  </si>
  <si>
    <t>Johannes Fibiger</t>
  </si>
  <si>
    <t>Niels Bohr</t>
  </si>
  <si>
    <t>August Krogh</t>
  </si>
  <si>
    <t>Niels Ryberg Finsen</t>
  </si>
  <si>
    <t>Faroe Islands</t>
  </si>
  <si>
    <t>Egypt</t>
  </si>
  <si>
    <t>Ragnar Granit</t>
  </si>
  <si>
    <t>Sweden</t>
  </si>
  <si>
    <t>Finland</t>
  </si>
  <si>
    <t>Artturi Ilmari Virtanen</t>
  </si>
  <si>
    <t>Jean-Pierre Sauvage</t>
  </si>
  <si>
    <t>France</t>
  </si>
  <si>
    <t>Serge Haroche</t>
  </si>
  <si>
    <t>Jules A. Hoffmann</t>
  </si>
  <si>
    <t>Luxembourg</t>
  </si>
  <si>
    <t>Luc Montagnier</t>
  </si>
  <si>
    <t>FranÃ§oise BarrÃ©-Sinoussi</t>
  </si>
  <si>
    <t>Albert Fert</t>
  </si>
  <si>
    <t>Yves Chauvin</t>
  </si>
  <si>
    <t>Claude Cohen-Tannoudji</t>
  </si>
  <si>
    <t>Georges Charpak</t>
  </si>
  <si>
    <t>Poland</t>
  </si>
  <si>
    <t>Pierre-Gilles de Gennes</t>
  </si>
  <si>
    <t>Jean-Marie Lehn</t>
  </si>
  <si>
    <t>Jean Dausset</t>
  </si>
  <si>
    <t>Roger Guillemin</t>
  </si>
  <si>
    <t>Louis NÃ©el</t>
  </si>
  <si>
    <t>Alfred Kastler</t>
  </si>
  <si>
    <t>FranÃ§ois Jacob</t>
  </si>
  <si>
    <t>Jacques Monod</t>
  </si>
  <si>
    <t>AndrÃ© Lwoff</t>
  </si>
  <si>
    <t>AndrÃ© FrÃ©dÃ©ric Cournand</t>
  </si>
  <si>
    <t>FrÃ©dÃ©ric Joliot-Curie</t>
  </si>
  <si>
    <t>IrÃ¨ne Joliot-Curie</t>
  </si>
  <si>
    <t>Louis de Broglie</t>
  </si>
  <si>
    <t>Charles Nicolle</t>
  </si>
  <si>
    <t>Jean Baptiste Perrin</t>
  </si>
  <si>
    <t>Alfred Werner</t>
  </si>
  <si>
    <t>Charles Richet</t>
  </si>
  <si>
    <t>Alexis Carrel</t>
  </si>
  <si>
    <t xml:space="preserve"> Medicine</t>
  </si>
  <si>
    <t>Paul Sabatier</t>
  </si>
  <si>
    <t>Victor Grignard</t>
  </si>
  <si>
    <t>Marie Curie</t>
  </si>
  <si>
    <t>Gabriel Lippmann</t>
  </si>
  <si>
    <t>Charles Louis Alphonse Laveran</t>
  </si>
  <si>
    <t>Henri Moissan</t>
  </si>
  <si>
    <t>Antoine Henri Becquerel</t>
  </si>
  <si>
    <t>Pierre Curie</t>
  </si>
  <si>
    <t>Joachim Frank</t>
  </si>
  <si>
    <t>Rainer Weiss</t>
  </si>
  <si>
    <t>Stefan Hell</t>
  </si>
  <si>
    <t>Romania</t>
  </si>
  <si>
    <t>Thomas C. SÃ¼dhof</t>
  </si>
  <si>
    <t>Harald zur Hausen</t>
  </si>
  <si>
    <t>Gerhard Ertl</t>
  </si>
  <si>
    <t>Peter GrÃ¼nberg</t>
  </si>
  <si>
    <t>Theodor W. HÃ¤nsch</t>
  </si>
  <si>
    <t>Wolfgang Ketterle</t>
  </si>
  <si>
    <t>Herbert Kroemer</t>
  </si>
  <si>
    <t>GÃ¼nter Blobel</t>
  </si>
  <si>
    <t>Paul J. Crutzen</t>
  </si>
  <si>
    <t>Netherlands</t>
  </si>
  <si>
    <t>Christiane NÃ¼sslein-Volhard</t>
  </si>
  <si>
    <t>Bert Sakmann</t>
  </si>
  <si>
    <t>Erwin Neher</t>
  </si>
  <si>
    <t>Hans G. Dehmelt</t>
  </si>
  <si>
    <t>Wolfgang Paul</t>
  </si>
  <si>
    <t>Johann Deisenhofer</t>
  </si>
  <si>
    <t>Robert Huber</t>
  </si>
  <si>
    <t>Hartmut Michel</t>
  </si>
  <si>
    <t>Jack Steinberger</t>
  </si>
  <si>
    <t>J. Georg Bednorz</t>
  </si>
  <si>
    <t>Ernst Ruska</t>
  </si>
  <si>
    <t>Gerd Binnig</t>
  </si>
  <si>
    <t>Klaus von Klitzing</t>
  </si>
  <si>
    <t>Georges J.F. KÃ¶hler</t>
  </si>
  <si>
    <t>Georg Wittig</t>
  </si>
  <si>
    <t>Arno Penzias</t>
  </si>
  <si>
    <t>Ernst Otto Fischer</t>
  </si>
  <si>
    <t>Karl Ritter von Frisch</t>
  </si>
  <si>
    <t>Bernard Katz</t>
  </si>
  <si>
    <t>Max DelbrÃ¼ck</t>
  </si>
  <si>
    <t>Manfred Eigen</t>
  </si>
  <si>
    <t>Hans Albrecht Bethe</t>
  </si>
  <si>
    <t>Feodor Felix Konrad Lynen</t>
  </si>
  <si>
    <t>Konrad Bloch</t>
  </si>
  <si>
    <t>Karl Ziegler</t>
  </si>
  <si>
    <t>Maria Goeppert-Mayer</t>
  </si>
  <si>
    <t>J. Hans D. Jensen</t>
  </si>
  <si>
    <t>Rudolf MÃ¶ssbauer</t>
  </si>
  <si>
    <t>Werner Forssmann</t>
  </si>
  <si>
    <t>Polykarp Kusch</t>
  </si>
  <si>
    <t>Max Born</t>
  </si>
  <si>
    <t>Walther Bothe</t>
  </si>
  <si>
    <t>Hermann Staudinger</t>
  </si>
  <si>
    <t>Fritz Albert Lipmann</t>
  </si>
  <si>
    <t>Hans Adolf Krebs</t>
  </si>
  <si>
    <t>Otto Diels</t>
  </si>
  <si>
    <t>Kurt Alder</t>
  </si>
  <si>
    <t>Ernst Boris Chain</t>
  </si>
  <si>
    <t>Otto Hahn</t>
  </si>
  <si>
    <t>Otto Stern</t>
  </si>
  <si>
    <t>Adolf Butenandt</t>
  </si>
  <si>
    <t>Gerhard Domagk</t>
  </si>
  <si>
    <t>Hans Spemann</t>
  </si>
  <si>
    <t>Werner Karl Heisenberg</t>
  </si>
  <si>
    <t>Otto Heinrich Warburg</t>
  </si>
  <si>
    <t>Carl Bosch</t>
  </si>
  <si>
    <t>Friedrich Bergius</t>
  </si>
  <si>
    <t>Hans Fischer</t>
  </si>
  <si>
    <t>Hans von Euler-Chelpin</t>
  </si>
  <si>
    <t>Adolf Otto Reinhold Windaus</t>
  </si>
  <si>
    <t>Heinrich Otto Wieland</t>
  </si>
  <si>
    <t>James Franck</t>
  </si>
  <si>
    <t>Gustav Ludwig Hertz</t>
  </si>
  <si>
    <t>Otto Fritz Meyerhof</t>
  </si>
  <si>
    <t>Albert Einstein</t>
  </si>
  <si>
    <t>Walther Nernst</t>
  </si>
  <si>
    <t>Johannes Stark</t>
  </si>
  <si>
    <t>Fritz Haber</t>
  </si>
  <si>
    <t>Max Karl Ernst Ludwig Planck</t>
  </si>
  <si>
    <t>Richard WillstÃ¤tter</t>
  </si>
  <si>
    <t>Max von Laue</t>
  </si>
  <si>
    <t>Wilhelm Wien</t>
  </si>
  <si>
    <t>Otto Wallach</t>
  </si>
  <si>
    <t>Albrecht Kossel</t>
  </si>
  <si>
    <t>Karl Ferdinand Braun</t>
  </si>
  <si>
    <t>Wilhelm Ostwald</t>
  </si>
  <si>
    <t>Latvia</t>
  </si>
  <si>
    <t>Paul Ehrlich</t>
  </si>
  <si>
    <t>Eduard Buchner</t>
  </si>
  <si>
    <t>Robert Koch</t>
  </si>
  <si>
    <t>Philipp Lenard</t>
  </si>
  <si>
    <t>Slovakia</t>
  </si>
  <si>
    <t>Adolf von Baeyer</t>
  </si>
  <si>
    <t>Hermann Emil Fischer</t>
  </si>
  <si>
    <t>Emil Adolf von Behring</t>
  </si>
  <si>
    <t>Wilhelm Conrad RÃ¶ntgen</t>
  </si>
  <si>
    <t>Avram Hershko</t>
  </si>
  <si>
    <t>George Andrew Olah</t>
  </si>
  <si>
    <t>Dennis Gabor</t>
  </si>
  <si>
    <t>Eugene Wigner</t>
  </si>
  <si>
    <t>Georg von BÃ©kÃ©sy</t>
  </si>
  <si>
    <t>George de Hevesy</t>
  </si>
  <si>
    <t>Albert Szent-GyÃ¶rgyi</t>
  </si>
  <si>
    <t>Venkatraman Ramakrishnan</t>
  </si>
  <si>
    <t>India</t>
  </si>
  <si>
    <t>Subrahmanyan Chandrasekhar</t>
  </si>
  <si>
    <t>Har Gobind Khorana</t>
  </si>
  <si>
    <t>C. V. Raman</t>
  </si>
  <si>
    <t>Ronald Ross</t>
  </si>
  <si>
    <t>William C. Campbell</t>
  </si>
  <si>
    <t>Ireland</t>
  </si>
  <si>
    <t>Ernest Walton</t>
  </si>
  <si>
    <t>Arieh Warshel</t>
  </si>
  <si>
    <t>Israel</t>
  </si>
  <si>
    <t>Michael Levitt</t>
  </si>
  <si>
    <t>South Africa</t>
  </si>
  <si>
    <t>Dan Shechtman</t>
  </si>
  <si>
    <t>Ada Yonath</t>
  </si>
  <si>
    <t>Aaron Ciechanover</t>
  </si>
  <si>
    <t>Mario Capecchi</t>
  </si>
  <si>
    <t>Italy</t>
  </si>
  <si>
    <t>Riccardo Giacconi</t>
  </si>
  <si>
    <t>Rita Levi-Montalcini</t>
  </si>
  <si>
    <t>Carlo Rubbia</t>
  </si>
  <si>
    <t>Renato Dulbecco</t>
  </si>
  <si>
    <t>Salvador Luria</t>
  </si>
  <si>
    <t>Giulio Natta</t>
  </si>
  <si>
    <t>Emilio SegrÃ¨</t>
  </si>
  <si>
    <t>Daniel Bovet</t>
  </si>
  <si>
    <t>Switzerland</t>
  </si>
  <si>
    <t>Enrico Fermi</t>
  </si>
  <si>
    <t>Guglielmo Marconi</t>
  </si>
  <si>
    <t>Camillo Golgi</t>
  </si>
  <si>
    <t>Yoshinori Ohsumi</t>
  </si>
  <si>
    <t>Japan</t>
  </si>
  <si>
    <t>Takaaki Kajita</t>
  </si>
  <si>
    <t>Satoshi ÅŒmura</t>
  </si>
  <si>
    <t>Shuji Nakamura</t>
  </si>
  <si>
    <t>Hiroshi Amano</t>
  </si>
  <si>
    <t>Isamu Akasaki</t>
  </si>
  <si>
    <t>Shinya Yamanaka</t>
  </si>
  <si>
    <t>Akira Suzuki</t>
  </si>
  <si>
    <t>Ei-ichi Negishi</t>
  </si>
  <si>
    <t>Osamu Shimomura</t>
  </si>
  <si>
    <t>Toshihide Maskawa</t>
  </si>
  <si>
    <t>Makoto Kobayashi</t>
  </si>
  <si>
    <t>Yoichiro Nambu</t>
  </si>
  <si>
    <t>Koichi Tanaka</t>
  </si>
  <si>
    <t>Masatoshi Koshiba</t>
  </si>
  <si>
    <t>RyÅji Noyori</t>
  </si>
  <si>
    <t>Hideki Shirakawa</t>
  </si>
  <si>
    <t>Charles J. Pedersen</t>
  </si>
  <si>
    <t>Korea</t>
  </si>
  <si>
    <t>Susumu Tonegawa</t>
  </si>
  <si>
    <t>Kenichi Fukui</t>
  </si>
  <si>
    <t>Leo Esaki</t>
  </si>
  <si>
    <t>Sin-Itiro Tomonaga</t>
  </si>
  <si>
    <t>Hideki Yukawa</t>
  </si>
  <si>
    <t>Aaron Klug</t>
  </si>
  <si>
    <t>Lithuania</t>
  </si>
  <si>
    <t>Mario JosÃ© Molina HenrÃ­quez</t>
  </si>
  <si>
    <t>Mexico</t>
  </si>
  <si>
    <t>Ben Feringa</t>
  </si>
  <si>
    <t>Andre Geim</t>
  </si>
  <si>
    <t>Martinus J. G. Veltman</t>
  </si>
  <si>
    <t>Gerard 't Hooft</t>
  </si>
  <si>
    <t>Simon van der Meer</t>
  </si>
  <si>
    <t>Nicolaas Bloembergen</t>
  </si>
  <si>
    <t>Nikolaas Tinbergen</t>
  </si>
  <si>
    <t>Frits Zernike</t>
  </si>
  <si>
    <t>Peter Debye</t>
  </si>
  <si>
    <t>Christiaan Eijkman</t>
  </si>
  <si>
    <t>Willem Einthoven</t>
  </si>
  <si>
    <t>Heike Kamerlingh Onnes</t>
  </si>
  <si>
    <t>Johannes Diderik van der Waals</t>
  </si>
  <si>
    <t>Pieter Zeeman</t>
  </si>
  <si>
    <t>Hendrik Lorentz</t>
  </si>
  <si>
    <t>Jacobus Henricus van 't Hoff</t>
  </si>
  <si>
    <t>Alan MacDiarmid</t>
  </si>
  <si>
    <t>Maurice Wilkins</t>
  </si>
  <si>
    <t>May-Britt Moser</t>
  </si>
  <si>
    <t>Norway</t>
  </si>
  <si>
    <t>Edvard Moser</t>
  </si>
  <si>
    <t>Ivar Giaever</t>
  </si>
  <si>
    <t>Odd Hassel</t>
  </si>
  <si>
    <t>Lars Onsager</t>
  </si>
  <si>
    <t>Abdus Salam</t>
  </si>
  <si>
    <t>Pakistan</t>
  </si>
  <si>
    <t>Roald Hoffmann</t>
  </si>
  <si>
    <t>Andrew Schally</t>
  </si>
  <si>
    <t xml:space="preserve">  Medicine</t>
  </si>
  <si>
    <t>AntÃ³nio Egas Moniz</t>
  </si>
  <si>
    <t>Portugal</t>
  </si>
  <si>
    <t>George E. Palade</t>
  </si>
  <si>
    <t>Konstantin Novoselov</t>
  </si>
  <si>
    <t>Alexei Alexeyevich Abrikosov</t>
  </si>
  <si>
    <t>Vitaly Ginzburg</t>
  </si>
  <si>
    <t>Pyotr Kapitsa</t>
  </si>
  <si>
    <t>Nikolay Basov</t>
  </si>
  <si>
    <t>Alexander Prokhorov</t>
  </si>
  <si>
    <t>Lev Landau</t>
  </si>
  <si>
    <t>Pavel Cherenkov</t>
  </si>
  <si>
    <t>Igor Tamm</t>
  </si>
  <si>
    <t>Ilya Mikhailovich Frank</t>
  </si>
  <si>
    <t>Nikolay Semyonov</t>
  </si>
  <si>
    <t>Ã‰lie Metchnikoff</t>
  </si>
  <si>
    <t>Ukraine</t>
  </si>
  <si>
    <t>Ivan Pavlov</t>
  </si>
  <si>
    <t>Friderik Pregl</t>
  </si>
  <si>
    <t>Sydney Brenner</t>
  </si>
  <si>
    <t>Allan M. Cormack</t>
  </si>
  <si>
    <t>Max Theiler</t>
  </si>
  <si>
    <t>Severo Ochoa</t>
  </si>
  <si>
    <t>Spain</t>
  </si>
  <si>
    <t>Santiago RamÃ³n y Cajal</t>
  </si>
  <si>
    <t>Tomas Lindahl</t>
  </si>
  <si>
    <t>Arvid Carlsson</t>
  </si>
  <si>
    <t>Sune BergstrÃ¶m</t>
  </si>
  <si>
    <t>Bengt I. Samuelsson</t>
  </si>
  <si>
    <t>Kai Siegbahn</t>
  </si>
  <si>
    <t>Torsten Wiesel</t>
  </si>
  <si>
    <t>Ulf von Euler</t>
  </si>
  <si>
    <t>Hannes AlfvÃ©n</t>
  </si>
  <si>
    <t>Theodor Svedberg</t>
  </si>
  <si>
    <t>Karl Manne Siegbahn</t>
  </si>
  <si>
    <t>Gustaf DalÃ©n</t>
  </si>
  <si>
    <t>Allvar Gullstrand</t>
  </si>
  <si>
    <t>Svante Arrhenius</t>
  </si>
  <si>
    <t>Jacques Dubochet</t>
  </si>
  <si>
    <t>Kurt WÃ¼thrich</t>
  </si>
  <si>
    <t>Richard R. Ernst</t>
  </si>
  <si>
    <t>Karl Alexander MÃ¼ller</t>
  </si>
  <si>
    <t>Heinrich Rohrer</t>
  </si>
  <si>
    <t>Werner Arber</t>
  </si>
  <si>
    <t>Bosnia-Herzegovina</t>
  </si>
  <si>
    <t>Felix Bloch</t>
  </si>
  <si>
    <t>Tadeus Reichstein</t>
  </si>
  <si>
    <t>Walter Rudolf Hess</t>
  </si>
  <si>
    <t>Paul Hermann MÃ¼ller</t>
  </si>
  <si>
    <t>Paul Karrer</t>
  </si>
  <si>
    <t>Charles Ã‰douard Guillaume</t>
  </si>
  <si>
    <t>Theodor Kocher</t>
  </si>
  <si>
    <t>Yuan T. Lee</t>
  </si>
  <si>
    <t>Taiwan</t>
  </si>
  <si>
    <t>Aziz Sancar</t>
  </si>
  <si>
    <t>Turkey</t>
  </si>
  <si>
    <t xml:space="preserve"> Physiology and Medicine</t>
  </si>
  <si>
    <t>Ilya Ilyich Mechnikov</t>
  </si>
  <si>
    <t>Richard Henderson</t>
  </si>
  <si>
    <t>Fraser Stoddart</t>
  </si>
  <si>
    <t>David J. Thouless</t>
  </si>
  <si>
    <t>F. Duncan M. Haldane</t>
  </si>
  <si>
    <t>John M. Kosterlitz</t>
  </si>
  <si>
    <t>John O'Keefe</t>
  </si>
  <si>
    <t>Peter Higgs</t>
  </si>
  <si>
    <t>John B. Gurdon</t>
  </si>
  <si>
    <t>Robert G. Edwards</t>
  </si>
  <si>
    <t>Oliver Smithies</t>
  </si>
  <si>
    <t>Anthony J. Leggett</t>
  </si>
  <si>
    <t>Peter Mansfield</t>
  </si>
  <si>
    <t>John E. Sulston</t>
  </si>
  <si>
    <t>Tim Hunt</t>
  </si>
  <si>
    <t>Paul Nurse</t>
  </si>
  <si>
    <t>John Pople</t>
  </si>
  <si>
    <t>John E. Walker</t>
  </si>
  <si>
    <t>Harold Kroto</t>
  </si>
  <si>
    <t>Richard J. Roberts</t>
  </si>
  <si>
    <t>James W. Black</t>
  </si>
  <si>
    <t>John Robert Vane</t>
  </si>
  <si>
    <t>Frederick Sanger</t>
  </si>
  <si>
    <t>Godfrey Hounsfield</t>
  </si>
  <si>
    <t>Peter D. Mitchell</t>
  </si>
  <si>
    <t>Nevill Francis Mott</t>
  </si>
  <si>
    <t>Martin Ryle</t>
  </si>
  <si>
    <t>Antony Hewish</t>
  </si>
  <si>
    <t>Geoffrey Wilkinson</t>
  </si>
  <si>
    <t>Brian David Josephson</t>
  </si>
  <si>
    <t>Rodney Robert Porter</t>
  </si>
  <si>
    <t>Derek Harold Richard Barton</t>
  </si>
  <si>
    <t>Ronald George Wreyford Norrish</t>
  </si>
  <si>
    <t>George Porter</t>
  </si>
  <si>
    <t>Dorothy Crowfoot Hodgkin</t>
  </si>
  <si>
    <t>Andrew Huxley</t>
  </si>
  <si>
    <t>Alan Lloyd Hodgkin</t>
  </si>
  <si>
    <t>John Kendrew</t>
  </si>
  <si>
    <t>Francis Crick</t>
  </si>
  <si>
    <t>Peter Medawar</t>
  </si>
  <si>
    <t>Brazil</t>
  </si>
  <si>
    <t>Alexander R. Todd</t>
  </si>
  <si>
    <t>Cyril Norman Hinshelwood</t>
  </si>
  <si>
    <t>Archer John Porter Martin</t>
  </si>
  <si>
    <t>Richard Laurence Millington Synge</t>
  </si>
  <si>
    <t>John Cockcroft</t>
  </si>
  <si>
    <t>Cecil Frank Powell</t>
  </si>
  <si>
    <t>Patrick Blackett</t>
  </si>
  <si>
    <t>Edward Victor Appleton</t>
  </si>
  <si>
    <t>Robert Robinson</t>
  </si>
  <si>
    <t>Alexander Fleming</t>
  </si>
  <si>
    <t>George Paget Thomson</t>
  </si>
  <si>
    <t>Norman Haworth</t>
  </si>
  <si>
    <t>Henry Hallett Dale</t>
  </si>
  <si>
    <t>James Chadwick</t>
  </si>
  <si>
    <t>Paul Dirac</t>
  </si>
  <si>
    <t>Charles Scott Sherrington</t>
  </si>
  <si>
    <t>Edgar Adrian</t>
  </si>
  <si>
    <t>Arthur Harden</t>
  </si>
  <si>
    <t>Frederick Hopkins</t>
  </si>
  <si>
    <t>Owen Willans Richardson</t>
  </si>
  <si>
    <t>Charles Thomson Rees Wilson</t>
  </si>
  <si>
    <t>Archibald Vivian Hill</t>
  </si>
  <si>
    <t>Francis William Aston</t>
  </si>
  <si>
    <t>Frederick Soddy</t>
  </si>
  <si>
    <t>Charles Glover Barkla</t>
  </si>
  <si>
    <t>William Henry Bragg</t>
  </si>
  <si>
    <t>J. J. Thomson</t>
  </si>
  <si>
    <t>John Strutt</t>
  </si>
  <si>
    <t>William Ramsay</t>
  </si>
  <si>
    <t>Kip Thorne</t>
  </si>
  <si>
    <t>Barry Barish</t>
  </si>
  <si>
    <t>Michael W. Young</t>
  </si>
  <si>
    <t>Michael Rosbash</t>
  </si>
  <si>
    <t>Jeffrey C. Hall</t>
  </si>
  <si>
    <t>Paul L. Modrich</t>
  </si>
  <si>
    <t>William E. Moerner</t>
  </si>
  <si>
    <t>Eric Betzig</t>
  </si>
  <si>
    <t>Randy Schekman</t>
  </si>
  <si>
    <t>James Rothman</t>
  </si>
  <si>
    <t>Brian K. Kobilka</t>
  </si>
  <si>
    <t>Robert J. Lefkowitz</t>
  </si>
  <si>
    <t>David J. Wineland</t>
  </si>
  <si>
    <t>Saul Perlmutter</t>
  </si>
  <si>
    <t>Adam G. Riess</t>
  </si>
  <si>
    <t>Bruce Beutler</t>
  </si>
  <si>
    <t>Richard F. Heck</t>
  </si>
  <si>
    <t>Thomas A. Steitz</t>
  </si>
  <si>
    <t>Willard S. Boyle</t>
  </si>
  <si>
    <t>George E. Smith</t>
  </si>
  <si>
    <t>Carol W. Greider</t>
  </si>
  <si>
    <t>Roger Yonchien Tsien</t>
  </si>
  <si>
    <t>Martin Chalfie</t>
  </si>
  <si>
    <t>Mario R. Capecchi</t>
  </si>
  <si>
    <t>Roger D. Kornberg</t>
  </si>
  <si>
    <t>John C. Mather</t>
  </si>
  <si>
    <t>George F. Smoot</t>
  </si>
  <si>
    <t>Andrew Z. Fire</t>
  </si>
  <si>
    <t>Craig C. Mello</t>
  </si>
  <si>
    <t>Robert H. Grubbs</t>
  </si>
  <si>
    <t>Richard R. Schrock</t>
  </si>
  <si>
    <t>John L. Hall</t>
  </si>
  <si>
    <t>Roy J. Glauber</t>
  </si>
  <si>
    <t>Irwin Rose</t>
  </si>
  <si>
    <t>David J. Gross</t>
  </si>
  <si>
    <t>H. David Politzer</t>
  </si>
  <si>
    <t>Frank Wilczek</t>
  </si>
  <si>
    <t>Richard Axel</t>
  </si>
  <si>
    <t>Linda B. Buck</t>
  </si>
  <si>
    <t>Peter Agre</t>
  </si>
  <si>
    <t>Roderick MacKinnon</t>
  </si>
  <si>
    <t>Paul C. Lauterbur</t>
  </si>
  <si>
    <t>John Bennett Fenn</t>
  </si>
  <si>
    <t>Raymond Davis Jr.</t>
  </si>
  <si>
    <t>H. Robert Horvitz</t>
  </si>
  <si>
    <t>William S. Knowles</t>
  </si>
  <si>
    <t>K. Barry Sharpless</t>
  </si>
  <si>
    <t>Eric A. Cornell</t>
  </si>
  <si>
    <t>Carl E. Wieman</t>
  </si>
  <si>
    <t>Leland H. Hartwell</t>
  </si>
  <si>
    <t>Alan Heeger</t>
  </si>
  <si>
    <t>Jack Kilby</t>
  </si>
  <si>
    <t>Paul Greengard</t>
  </si>
  <si>
    <t>Eric R. Kandel</t>
  </si>
  <si>
    <t>Ahmed H. Zewail</t>
  </si>
  <si>
    <t>Horst Ludwig StÃ¶rmer</t>
  </si>
  <si>
    <t>Robert B. Laughlin</t>
  </si>
  <si>
    <t>Robert F. Furchgott</t>
  </si>
  <si>
    <t>Louis J. Ignarro</t>
  </si>
  <si>
    <t>Ferid Murad</t>
  </si>
  <si>
    <t>Paul D. Boyer</t>
  </si>
  <si>
    <t>Steven Chu</t>
  </si>
  <si>
    <t>William D. Phillips</t>
  </si>
  <si>
    <t>Stanley B. Prusiner</t>
  </si>
  <si>
    <t>Richard E. Smalley</t>
  </si>
  <si>
    <t>Robert F. Curl Jr.</t>
  </si>
  <si>
    <t>David M. Lee</t>
  </si>
  <si>
    <t>Douglas D. Osheroff</t>
  </si>
  <si>
    <t>Robert C. Richardson</t>
  </si>
  <si>
    <t>Mario J. Molina</t>
  </si>
  <si>
    <t>F. Sherwood Rowland</t>
  </si>
  <si>
    <t>Martin L. Perl</t>
  </si>
  <si>
    <t>Frederick Reines</t>
  </si>
  <si>
    <t>Edward B. Lewis</t>
  </si>
  <si>
    <t>Eric F. Wieschaus</t>
  </si>
  <si>
    <t>Clifford G. Shull</t>
  </si>
  <si>
    <t>Alfred G. Gilman</t>
  </si>
  <si>
    <t>Martin Rodbell</t>
  </si>
  <si>
    <t>Kary B. Mullis</t>
  </si>
  <si>
    <t>Russell A. Hulse</t>
  </si>
  <si>
    <t>Joseph H. Taylor Jr.</t>
  </si>
  <si>
    <t>Phillip A. Sharp</t>
  </si>
  <si>
    <t>Edmond H. Fischer</t>
  </si>
  <si>
    <t>Edwin G. Krebs</t>
  </si>
  <si>
    <t>Elias James Corey</t>
  </si>
  <si>
    <t>Jerome I. Friedman</t>
  </si>
  <si>
    <t>Henry W. Kendall</t>
  </si>
  <si>
    <t>Joseph E. Murray</t>
  </si>
  <si>
    <t>E. Donnall Thomas</t>
  </si>
  <si>
    <t>Thomas R. Cech</t>
  </si>
  <si>
    <t>Norman F. Ramsey</t>
  </si>
  <si>
    <t>J. Michael Bishop</t>
  </si>
  <si>
    <t>Harold E. Varmus</t>
  </si>
  <si>
    <t>Leon M. Lederman</t>
  </si>
  <si>
    <t>Melvin Schwartz</t>
  </si>
  <si>
    <t>Gertrude B. Elion</t>
  </si>
  <si>
    <t>George H. Hitchings</t>
  </si>
  <si>
    <t>Donald J. Cram</t>
  </si>
  <si>
    <t>Dudley R. Herschbach</t>
  </si>
  <si>
    <t>Stanley Cohen</t>
  </si>
  <si>
    <t>Jerome Karle</t>
  </si>
  <si>
    <t>Herbert A. Hauptman</t>
  </si>
  <si>
    <t>Michael S. Brown</t>
  </si>
  <si>
    <t>Joseph L. Goldstein</t>
  </si>
  <si>
    <t>Bruce Merrifield</t>
  </si>
  <si>
    <t>William A. Fowler</t>
  </si>
  <si>
    <t>Barbara McClintock</t>
  </si>
  <si>
    <t>Kenneth G. Wilson</t>
  </si>
  <si>
    <t>Arthur L. Schawlow</t>
  </si>
  <si>
    <t>Roger W. Sperry</t>
  </si>
  <si>
    <t>Walter Gilbert</t>
  </si>
  <si>
    <t>Paul Berg</t>
  </si>
  <si>
    <t>James Cronin</t>
  </si>
  <si>
    <t>Val Fitch</t>
  </si>
  <si>
    <t>Baruj Benacerraf</t>
  </si>
  <si>
    <t>Venezuela</t>
  </si>
  <si>
    <t>George D. Snell</t>
  </si>
  <si>
    <t>Herbert C. Brown</t>
  </si>
  <si>
    <t>Steven Weinberg</t>
  </si>
  <si>
    <t>Sheldon Glashow</t>
  </si>
  <si>
    <t>Robert Woodrow Wilson</t>
  </si>
  <si>
    <t>Hamilton O. Smith</t>
  </si>
  <si>
    <t>Daniel Nathans</t>
  </si>
  <si>
    <t>Philip Anderson</t>
  </si>
  <si>
    <t>John H. van Vleck</t>
  </si>
  <si>
    <t>Andrzej W. Schally</t>
  </si>
  <si>
    <t>Rosalyn Yalow</t>
  </si>
  <si>
    <t>William Lipscomb</t>
  </si>
  <si>
    <t>Burton Richter</t>
  </si>
  <si>
    <t>Samuel C. C. Ting</t>
  </si>
  <si>
    <t>Baruch S. Blumberg</t>
  </si>
  <si>
    <t>Daniel Carleton Gajdusek</t>
  </si>
  <si>
    <t>James Rainwater</t>
  </si>
  <si>
    <t>David Baltimore</t>
  </si>
  <si>
    <t>Howard Martin Temin</t>
  </si>
  <si>
    <t>Paul J. Flory</t>
  </si>
  <si>
    <t>Christian Anfinsen</t>
  </si>
  <si>
    <t>Stanford Moore</t>
  </si>
  <si>
    <t>William H. Stein</t>
  </si>
  <si>
    <t>John Bardeen</t>
  </si>
  <si>
    <t>Leon N. Cooper</t>
  </si>
  <si>
    <t>Robert Schrieffer</t>
  </si>
  <si>
    <t>Gerald Edelman</t>
  </si>
  <si>
    <t>Earl W. Sutherland Jr.</t>
  </si>
  <si>
    <t>Julius Axelrod</t>
  </si>
  <si>
    <t>Murray Gell-Mann</t>
  </si>
  <si>
    <t>Alfred Hershey</t>
  </si>
  <si>
    <t>Luis Alvarez</t>
  </si>
  <si>
    <t>Robert W. Holley</t>
  </si>
  <si>
    <t>Marshall Warren Nirenberg</t>
  </si>
  <si>
    <t>Hans Bethe</t>
  </si>
  <si>
    <t>Haldan Keffer Hartline</t>
  </si>
  <si>
    <t>George Wald</t>
  </si>
  <si>
    <t>Robert S. Mulliken</t>
  </si>
  <si>
    <t>Francis Peyton Rous</t>
  </si>
  <si>
    <t>Robert B. Woodward</t>
  </si>
  <si>
    <t>Richard P. Feynman</t>
  </si>
  <si>
    <t>Julian Schwinger</t>
  </si>
  <si>
    <t>Charles H. Townes</t>
  </si>
  <si>
    <t>James D. Watson</t>
  </si>
  <si>
    <t>Melvin Calvin</t>
  </si>
  <si>
    <t>Robert Hofstadter</t>
  </si>
  <si>
    <t>Willard F. Libby</t>
  </si>
  <si>
    <t>Donald A. Glaser</t>
  </si>
  <si>
    <t>Owen Chamberlain</t>
  </si>
  <si>
    <t>Arthur Kornberg</t>
  </si>
  <si>
    <t>George Beadle</t>
  </si>
  <si>
    <t>Joshua Lederberg</t>
  </si>
  <si>
    <t>Edward Tatum</t>
  </si>
  <si>
    <t>Chen Ning Yang</t>
  </si>
  <si>
    <t>William B. Shockley</t>
  </si>
  <si>
    <t>Walter H. Brattain</t>
  </si>
  <si>
    <t>Dickinson W. Richards</t>
  </si>
  <si>
    <t>Vincent du Vigneaud</t>
  </si>
  <si>
    <t>Willis E. Lamb</t>
  </si>
  <si>
    <t>Linus C. Pauling</t>
  </si>
  <si>
    <t>John F. Enders</t>
  </si>
  <si>
    <t>Frederick C. Robbins</t>
  </si>
  <si>
    <t>Thomas H. Weller</t>
  </si>
  <si>
    <t>Fritz Lipmann</t>
  </si>
  <si>
    <t>E. M. Purcell</t>
  </si>
  <si>
    <t>Selman A. Waksman</t>
  </si>
  <si>
    <t>Edwin M. McMillan</t>
  </si>
  <si>
    <t>Glenn Theodore Seaborg</t>
  </si>
  <si>
    <t>Philip S. Hench</t>
  </si>
  <si>
    <t>Edward C. Kendall</t>
  </si>
  <si>
    <t>Carl Cori</t>
  </si>
  <si>
    <t>Wendell M. Stanley</t>
  </si>
  <si>
    <t>James B. Sumner</t>
  </si>
  <si>
    <t>John H. Northrop</t>
  </si>
  <si>
    <t>Percy W. Bridgman</t>
  </si>
  <si>
    <t>Hermann J. Muller</t>
  </si>
  <si>
    <t>Isidor Isaac Rabi</t>
  </si>
  <si>
    <t>Joseph Erlanger</t>
  </si>
  <si>
    <t>Herbert S. Gasser</t>
  </si>
  <si>
    <t>Edward A. Doisy</t>
  </si>
  <si>
    <t>Ernest Lawrence</t>
  </si>
  <si>
    <t>Clinton Davisson</t>
  </si>
  <si>
    <t>Carl Anderson</t>
  </si>
  <si>
    <t>Harold C. Urey</t>
  </si>
  <si>
    <t>George R. Minot</t>
  </si>
  <si>
    <t>William P. Murphy</t>
  </si>
  <si>
    <t>George H. Whipple</t>
  </si>
  <si>
    <t>Thomas H. Morgan</t>
  </si>
  <si>
    <t>Irving Langmuir</t>
  </si>
  <si>
    <t>Arthur H. Compton</t>
  </si>
  <si>
    <t>Robert A. Millikan</t>
  </si>
  <si>
    <t>Theodore W. Richards</t>
  </si>
  <si>
    <t>Albert A. Michelson</t>
  </si>
  <si>
    <t>Peter C. Doherty</t>
  </si>
  <si>
    <t>Rolf Zinkernagel</t>
  </si>
  <si>
    <t>Physics</t>
  </si>
  <si>
    <t>Algeria</t>
  </si>
  <si>
    <t>Chemistry</t>
  </si>
  <si>
    <t>Morocco</t>
  </si>
  <si>
    <t>Frank Macfarlane Burnet</t>
  </si>
  <si>
    <t>Martin J. Evans</t>
  </si>
  <si>
    <t>Laureate</t>
  </si>
  <si>
    <t>Prize</t>
  </si>
  <si>
    <t>Year</t>
  </si>
  <si>
    <t>Country Where Work Was Done</t>
  </si>
  <si>
    <t>Row Labels</t>
  </si>
  <si>
    <t>(blank)</t>
  </si>
  <si>
    <t>Grand Total</t>
  </si>
  <si>
    <t>Count of Country Where Work Was Done</t>
  </si>
  <si>
    <t>Native</t>
  </si>
  <si>
    <t>Non-native</t>
  </si>
  <si>
    <t>Sum of Native</t>
  </si>
  <si>
    <t>Sum of Non-native</t>
  </si>
  <si>
    <t>% Non-native</t>
  </si>
  <si>
    <t>Country</t>
  </si>
  <si>
    <t># Native</t>
  </si>
  <si>
    <t># Non-native</t>
  </si>
  <si>
    <t>Total</t>
  </si>
  <si>
    <t># Non-natve</t>
  </si>
  <si>
    <t>Country, Number, % Non-native</t>
  </si>
  <si>
    <t xml:space="preserve">Total number </t>
  </si>
  <si>
    <t># US</t>
  </si>
  <si>
    <t>Number since 1950</t>
  </si>
  <si>
    <t>US since 1950</t>
  </si>
  <si>
    <t>UK since 1950</t>
  </si>
  <si>
    <t>US since 2000</t>
  </si>
  <si>
    <t>Since 2000</t>
  </si>
  <si>
    <t>Birth Country</t>
  </si>
  <si>
    <t>Nazi persecution?</t>
  </si>
  <si>
    <t>Year of immigration</t>
  </si>
  <si>
    <t>not jewish</t>
  </si>
  <si>
    <t>driven out by Communist counter-revolution</t>
  </si>
  <si>
    <t>Mussolini</t>
  </si>
  <si>
    <t>lived on streets while American mother in Dachau</t>
  </si>
  <si>
    <t>fled from Paris on bicycle</t>
  </si>
  <si>
    <t>interned in Romania</t>
  </si>
  <si>
    <t># US immigrants who fled fascist persecution</t>
  </si>
  <si>
    <t>not jewish but wife was</t>
  </si>
  <si>
    <t>Region</t>
  </si>
  <si>
    <t>E</t>
  </si>
  <si>
    <t>O</t>
  </si>
  <si>
    <t>A</t>
  </si>
  <si>
    <t>Note</t>
  </si>
  <si>
    <t>Count of Region</t>
  </si>
  <si>
    <t>Europe</t>
  </si>
  <si>
    <t>Other</t>
  </si>
  <si>
    <t>Anglosphere</t>
  </si>
  <si>
    <t>Science Nobel Prizes and Countries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</si>
</sst>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9" fontId="0" fillId="0" borderId="0" xfId="1" applyFont="1"/>
    <xf numFmtId="0" fontId="0" fillId="0" borderId="0" xfId="0" applyAlignment="1">
      <alignment horizontal="right"/>
    </xf>
    <xf numFmtId="0" fontId="0" fillId="0" borderId="0" xfId="0" applyAlignment="1">
      <alignment horizontal="left" indent="1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 vertical="top"/>
    </xf>
    <xf numFmtId="14" fontId="0" fillId="0" borderId="0" xfId="0" applyNumberFormat="1"/>
    <xf numFmtId="0" fontId="16" fillId="0" borderId="0" xfId="0" applyFo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Nobel Science Prizes </a:t>
            </a:r>
          </a:p>
          <a:p>
            <a:pPr>
              <a:defRPr/>
            </a:pPr>
            <a:r>
              <a:rPr lang="en-US"/>
              <a:t>By Country Where Work Was Done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15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32484107525834799"/>
          <c:y val="0.24393725984251968"/>
          <c:w val="0.63844547716474953"/>
          <c:h val="0.73259607349081368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'By Work Country Chart'!$M$3</c:f>
              <c:strCache>
                <c:ptCount val="1"/>
                <c:pt idx="0">
                  <c:v># Native</c:v>
                </c:pt>
              </c:strCache>
            </c:strRef>
          </c:tx>
          <c:spPr>
            <a:pattFill prst="narHorz">
              <a:fgClr>
                <a:schemeClr val="accent1"/>
              </a:fgClr>
              <a:bgClr>
                <a:schemeClr val="accent1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1"/>
              </a:innerShdw>
            </a:effectLst>
          </c:spPr>
          <c:invertIfNegative val="0"/>
          <c:cat>
            <c:strRef>
              <c:f>'By Work Country Chart'!$L$4:$L$14</c:f>
              <c:strCache>
                <c:ptCount val="11"/>
                <c:pt idx="0">
                  <c:v>United States, 272, 29%</c:v>
                </c:pt>
                <c:pt idx="1">
                  <c:v>United Kingdom, 82, 23%</c:v>
                </c:pt>
                <c:pt idx="2">
                  <c:v>Germany, 72, 10%</c:v>
                </c:pt>
                <c:pt idx="3">
                  <c:v>France, 34, 21%</c:v>
                </c:pt>
                <c:pt idx="4">
                  <c:v>Japan, 18, 0%</c:v>
                </c:pt>
                <c:pt idx="5">
                  <c:v>Switzerland, 15, 20%</c:v>
                </c:pt>
                <c:pt idx="6">
                  <c:v>Sweden, 14, 14%</c:v>
                </c:pt>
                <c:pt idx="7">
                  <c:v>Russia, 14, 21%</c:v>
                </c:pt>
                <c:pt idx="8">
                  <c:v>Netherlands, 14, 0%</c:v>
                </c:pt>
                <c:pt idx="9">
                  <c:v>Austria, 10, 10%</c:v>
                </c:pt>
                <c:pt idx="10">
                  <c:v>Denmark, 9, 33%</c:v>
                </c:pt>
              </c:strCache>
            </c:strRef>
          </c:cat>
          <c:val>
            <c:numRef>
              <c:f>'By Work Country Chart'!$M$4:$M$14</c:f>
              <c:numCache>
                <c:formatCode>General</c:formatCode>
                <c:ptCount val="11"/>
                <c:pt idx="0">
                  <c:v>192</c:v>
                </c:pt>
                <c:pt idx="1">
                  <c:v>63</c:v>
                </c:pt>
                <c:pt idx="2">
                  <c:v>65</c:v>
                </c:pt>
                <c:pt idx="3">
                  <c:v>27</c:v>
                </c:pt>
                <c:pt idx="4">
                  <c:v>18</c:v>
                </c:pt>
                <c:pt idx="5">
                  <c:v>12</c:v>
                </c:pt>
                <c:pt idx="6">
                  <c:v>12</c:v>
                </c:pt>
                <c:pt idx="7">
                  <c:v>11</c:v>
                </c:pt>
                <c:pt idx="8">
                  <c:v>14</c:v>
                </c:pt>
                <c:pt idx="9">
                  <c:v>9</c:v>
                </c:pt>
                <c:pt idx="1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3D-4730-8B19-2AF2F9ABF619}"/>
            </c:ext>
          </c:extLst>
        </c:ser>
        <c:ser>
          <c:idx val="1"/>
          <c:order val="1"/>
          <c:tx>
            <c:strRef>
              <c:f>'By Work Country Chart'!$N$3</c:f>
              <c:strCache>
                <c:ptCount val="1"/>
                <c:pt idx="0">
                  <c:v># Non-natve</c:v>
                </c:pt>
              </c:strCache>
            </c:strRef>
          </c:tx>
          <c:spPr>
            <a:pattFill prst="narHorz">
              <a:fgClr>
                <a:schemeClr val="accent2"/>
              </a:fgClr>
              <a:bgClr>
                <a:schemeClr val="accent2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2"/>
              </a:innerShdw>
            </a:effectLst>
          </c:spPr>
          <c:invertIfNegative val="0"/>
          <c:cat>
            <c:strRef>
              <c:f>'By Work Country Chart'!$L$4:$L$14</c:f>
              <c:strCache>
                <c:ptCount val="11"/>
                <c:pt idx="0">
                  <c:v>United States, 272, 29%</c:v>
                </c:pt>
                <c:pt idx="1">
                  <c:v>United Kingdom, 82, 23%</c:v>
                </c:pt>
                <c:pt idx="2">
                  <c:v>Germany, 72, 10%</c:v>
                </c:pt>
                <c:pt idx="3">
                  <c:v>France, 34, 21%</c:v>
                </c:pt>
                <c:pt idx="4">
                  <c:v>Japan, 18, 0%</c:v>
                </c:pt>
                <c:pt idx="5">
                  <c:v>Switzerland, 15, 20%</c:v>
                </c:pt>
                <c:pt idx="6">
                  <c:v>Sweden, 14, 14%</c:v>
                </c:pt>
                <c:pt idx="7">
                  <c:v>Russia, 14, 21%</c:v>
                </c:pt>
                <c:pt idx="8">
                  <c:v>Netherlands, 14, 0%</c:v>
                </c:pt>
                <c:pt idx="9">
                  <c:v>Austria, 10, 10%</c:v>
                </c:pt>
                <c:pt idx="10">
                  <c:v>Denmark, 9, 33%</c:v>
                </c:pt>
              </c:strCache>
            </c:strRef>
          </c:cat>
          <c:val>
            <c:numRef>
              <c:f>'By Work Country Chart'!$N$4:$N$14</c:f>
              <c:numCache>
                <c:formatCode>General</c:formatCode>
                <c:ptCount val="11"/>
                <c:pt idx="0">
                  <c:v>80</c:v>
                </c:pt>
                <c:pt idx="1">
                  <c:v>19</c:v>
                </c:pt>
                <c:pt idx="2">
                  <c:v>7</c:v>
                </c:pt>
                <c:pt idx="3">
                  <c:v>7</c:v>
                </c:pt>
                <c:pt idx="4">
                  <c:v>0</c:v>
                </c:pt>
                <c:pt idx="5">
                  <c:v>3</c:v>
                </c:pt>
                <c:pt idx="6">
                  <c:v>2</c:v>
                </c:pt>
                <c:pt idx="7">
                  <c:v>3</c:v>
                </c:pt>
                <c:pt idx="8">
                  <c:v>0</c:v>
                </c:pt>
                <c:pt idx="9">
                  <c:v>1</c:v>
                </c:pt>
                <c:pt idx="1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33D-4730-8B19-2AF2F9ABF6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36864304"/>
        <c:axId val="236864696"/>
      </c:barChart>
      <c:catAx>
        <c:axId val="23686430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6864696"/>
        <c:crosses val="autoZero"/>
        <c:auto val="1"/>
        <c:lblAlgn val="ctr"/>
        <c:lblOffset val="100"/>
        <c:noMultiLvlLbl val="0"/>
      </c:catAx>
      <c:valAx>
        <c:axId val="236864696"/>
        <c:scaling>
          <c:orientation val="minMax"/>
        </c:scaling>
        <c:delete val="0"/>
        <c:axPos val="t"/>
        <c:majorGridlines>
          <c:spPr>
            <a:ln>
              <a:solidFill>
                <a:schemeClr val="tx1">
                  <a:lumMod val="15000"/>
                  <a:lumOff val="85000"/>
                </a:schemeClr>
              </a:solidFill>
            </a:ln>
            <a:effectLst/>
          </c:spPr>
        </c:majorGridlines>
        <c:minorGridlines>
          <c:spPr>
            <a:ln>
              <a:solidFill>
                <a:schemeClr val="tx1">
                  <a:lumMod val="5000"/>
                  <a:lumOff val="9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6864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41997820365912197"/>
          <c:y val="0.1364266666666667"/>
          <c:w val="0.31632055338877035"/>
          <c:h val="4.889381627296587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pattFill prst="ltDn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>
        <a:solidFill>
          <a:schemeClr val="phClr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17</xdr:row>
      <xdr:rowOff>0</xdr:rowOff>
    </xdr:from>
    <xdr:to>
      <xdr:col>14</xdr:col>
      <xdr:colOff>19050</xdr:colOff>
      <xdr:row>46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C51A79E-DDDA-4EC9-850A-77B4F46283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0.2016</cdr:y>
    </cdr:from>
    <cdr:to>
      <cdr:x>0.37296</cdr:x>
      <cdr:y>0.2544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DADD5DF4-6057-46CF-BB46-E6F53CEC5416}"/>
            </a:ext>
          </a:extLst>
        </cdr:cNvPr>
        <cdr:cNvSpPr txBox="1"/>
      </cdr:nvSpPr>
      <cdr:spPr>
        <a:xfrm xmlns:a="http://schemas.openxmlformats.org/drawingml/2006/main">
          <a:off x="0" y="1200149"/>
          <a:ext cx="2660759" cy="3143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400"/>
            <a:t>Country, Total, % Non-native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Redford, John" refreshedDate="43334.46829074074" createdVersion="6" refreshedVersion="5" minRefreshableVersion="3" recordCount="610" xr:uid="{00000000-000A-0000-FFFF-FFFF03000000}">
  <cacheSource type="worksheet">
    <worksheetSource ref="A1:G1048576" sheet="Science Nobel Prizes and Countr"/>
  </cacheSource>
  <cacheFields count="7">
    <cacheField name="Laureate" numFmtId="0">
      <sharedItems containsBlank="1"/>
    </cacheField>
    <cacheField name="Prize" numFmtId="0">
      <sharedItems containsBlank="1"/>
    </cacheField>
    <cacheField name="Year" numFmtId="0">
      <sharedItems containsString="0" containsBlank="1" containsNumber="1" containsInteger="1" minValue="1901" maxValue="2017"/>
    </cacheField>
    <cacheField name="Country Where Work Was Done" numFmtId="0">
      <sharedItems containsBlank="1" count="33">
        <s v="United States"/>
        <s v="United Kingdom"/>
        <s v="Ukraine"/>
        <s v="Switzerland"/>
        <s v="Sweden"/>
        <s v="Spain"/>
        <s v="South Africa"/>
        <s v="Slovenia"/>
        <s v="Russia"/>
        <s v="Portugal"/>
        <s v="Poland"/>
        <s v="Pakistan"/>
        <s v="Norway"/>
        <s v="Netherlands"/>
        <s v="Mexico"/>
        <s v="Japan"/>
        <s v="Italy"/>
        <s v="Israel"/>
        <s v="Ireland"/>
        <s v="India"/>
        <s v="Hungary"/>
        <s v="Germany"/>
        <s v="France"/>
        <s v="Finland"/>
        <s v="Denmark"/>
        <s v="Czech Republic"/>
        <s v="China"/>
        <s v="Canada"/>
        <s v="Belgium"/>
        <s v="Austria"/>
        <s v="Australia"/>
        <s v="Argentina"/>
        <m/>
      </sharedItems>
    </cacheField>
    <cacheField name="Birth Country" numFmtId="0">
      <sharedItems containsBlank="1"/>
    </cacheField>
    <cacheField name="Native" numFmtId="0">
      <sharedItems containsString="0" containsBlank="1" containsNumber="1" containsInteger="1" minValue="0" maxValue="1"/>
    </cacheField>
    <cacheField name="Non-native" numFmtId="0">
      <sharedItems containsString="0" containsBlank="1" containsNumber="1" containsInteger="1" minValue="0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2018-07-31" refreshedDate="43334.842443518515" createdVersion="6" refreshedVersion="6" minRefreshableVersion="3" recordCount="82" xr:uid="{958AD07B-3E5D-444D-A413-4BF5CE70128D}">
  <cacheSource type="worksheet">
    <worksheetSource ref="A1:K1048576" sheet="US Non-native"/>
  </cacheSource>
  <cacheFields count="11">
    <cacheField name="Laureate" numFmtId="0">
      <sharedItems containsBlank="1"/>
    </cacheField>
    <cacheField name="Prize" numFmtId="0">
      <sharedItems containsBlank="1"/>
    </cacheField>
    <cacheField name="Year" numFmtId="0">
      <sharedItems containsString="0" containsBlank="1" containsNumber="1" containsInteger="1" minValue="1907" maxValue="2017"/>
    </cacheField>
    <cacheField name="Country Where Work Was Done" numFmtId="0">
      <sharedItems containsBlank="1"/>
    </cacheField>
    <cacheField name="Birth Country" numFmtId="0">
      <sharedItems containsBlank="1" count="31">
        <s v="Australia"/>
        <s v="Canada"/>
        <s v="New Zealand"/>
        <s v="United Kingdom"/>
        <s v="Austria"/>
        <s v="Czech Republic"/>
        <s v="France"/>
        <s v="Germany"/>
        <s v="Hungary"/>
        <s v="Ireland"/>
        <s v="Italy"/>
        <s v="Lithuania"/>
        <s v="Netherlands"/>
        <s v="Norway"/>
        <s v="Poland"/>
        <s v="Romania"/>
        <s v="Spain"/>
        <s v="Switzerland"/>
        <s v="China"/>
        <s v="Egypt"/>
        <s v="India"/>
        <s v="Israel"/>
        <s v="Japan"/>
        <s v="Korea"/>
        <s v="Mexico"/>
        <s v="Russia"/>
        <s v="South Africa"/>
        <s v="Taiwan"/>
        <s v="Turkey"/>
        <s v="Ukraine"/>
        <m/>
      </sharedItems>
    </cacheField>
    <cacheField name="Region" numFmtId="0">
      <sharedItems containsBlank="1" count="4">
        <s v="A"/>
        <s v="E"/>
        <s v="O"/>
        <m/>
      </sharedItems>
    </cacheField>
    <cacheField name="Native" numFmtId="0">
      <sharedItems containsString="0" containsBlank="1" containsNumber="1" containsInteger="1" minValue="0" maxValue="0"/>
    </cacheField>
    <cacheField name="Non-native" numFmtId="0">
      <sharedItems containsString="0" containsBlank="1" containsNumber="1" containsInteger="1" minValue="1" maxValue="1"/>
    </cacheField>
    <cacheField name="Nazi persecution?" numFmtId="0">
      <sharedItems containsString="0" containsBlank="1" containsNumber="1" containsInteger="1" minValue="0" maxValue="1"/>
    </cacheField>
    <cacheField name="Year of immigration" numFmtId="0">
      <sharedItems containsString="0" containsBlank="1" containsNumber="1" containsInteger="1" minValue="1855" maxValue="1983"/>
    </cacheField>
    <cacheField name="Note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10">
  <r>
    <s v="Elizabeth Blackburn"/>
    <s v="  Physiology or Medicine"/>
    <n v="2009"/>
    <x v="0"/>
    <s v="Australia"/>
    <n v="0"/>
    <n v="1"/>
  </r>
  <r>
    <s v="Eric R. Kandel"/>
    <s v="  Physiology or Medicine"/>
    <n v="2000"/>
    <x v="0"/>
    <s v="Austria"/>
    <n v="0"/>
    <n v="1"/>
  </r>
  <r>
    <s v="Gerty Cori"/>
    <s v="  Physiology or Medicine"/>
    <n v="1947"/>
    <x v="0"/>
    <s v="Austria"/>
    <n v="0"/>
    <n v="1"/>
  </r>
  <r>
    <s v="Isidor Isaac Rabi"/>
    <s v="  Physics"/>
    <n v="1944"/>
    <x v="0"/>
    <s v="Austria"/>
    <n v="0"/>
    <n v="1"/>
  </r>
  <r>
    <s v="Martin Karplus"/>
    <s v="  Chemistry"/>
    <n v="2013"/>
    <x v="0"/>
    <s v="Austria"/>
    <n v="0"/>
    <n v="1"/>
  </r>
  <r>
    <s v="Walter Kohn"/>
    <s v="  Chemistry"/>
    <n v="1998"/>
    <x v="0"/>
    <s v="Austria"/>
    <n v="0"/>
    <n v="1"/>
  </r>
  <r>
    <s v="Charles B. Huggins"/>
    <s v="  Physiology or Medicine"/>
    <n v="1966"/>
    <x v="0"/>
    <s v="Canada"/>
    <n v="0"/>
    <n v="1"/>
  </r>
  <r>
    <s v="David H. Hubel"/>
    <s v="  Physiology or Medicine"/>
    <n v="1981"/>
    <x v="0"/>
    <s v="Canada"/>
    <n v="0"/>
    <n v="1"/>
  </r>
  <r>
    <s v="Henry Taube"/>
    <s v="  Chemistry"/>
    <n v="1983"/>
    <x v="0"/>
    <s v="Canada"/>
    <n v="0"/>
    <n v="1"/>
  </r>
  <r>
    <s v="Jack W. Szostak"/>
    <s v="  Physiology or Medicine"/>
    <n v="2009"/>
    <x v="0"/>
    <s v="Canada"/>
    <n v="0"/>
    <n v="1"/>
  </r>
  <r>
    <s v="Rudolph A. Marcus"/>
    <s v="  Chemistry"/>
    <n v="1992"/>
    <x v="0"/>
    <s v="Canada"/>
    <n v="0"/>
    <n v="1"/>
  </r>
  <r>
    <s v="Sidney Altman"/>
    <s v="  Chemistry"/>
    <n v="1989"/>
    <x v="0"/>
    <s v="Canada"/>
    <n v="0"/>
    <n v="1"/>
  </r>
  <r>
    <s v="Willard S. Boyle"/>
    <s v="  Physics"/>
    <n v="2009"/>
    <x v="0"/>
    <s v="Canada"/>
    <n v="0"/>
    <n v="1"/>
  </r>
  <r>
    <s v="William Giauque"/>
    <s v="  Chemistry"/>
    <n v="1949"/>
    <x v="0"/>
    <s v="Canada"/>
    <n v="0"/>
    <n v="1"/>
  </r>
  <r>
    <s v="Charles K. Kao"/>
    <s v="  Physics"/>
    <n v="2009"/>
    <x v="0"/>
    <s v="China"/>
    <n v="0"/>
    <n v="1"/>
  </r>
  <r>
    <s v="Chen Ning Yang"/>
    <s v="  Physics"/>
    <n v="1957"/>
    <x v="0"/>
    <s v="China"/>
    <n v="0"/>
    <n v="1"/>
  </r>
  <r>
    <s v="Daniel C. Tsui"/>
    <s v="  Physics"/>
    <n v="1998"/>
    <x v="0"/>
    <s v="China"/>
    <n v="0"/>
    <n v="1"/>
  </r>
  <r>
    <s v="Edmond H. Fischer"/>
    <s v="  Physiology or Medicine"/>
    <n v="1992"/>
    <x v="0"/>
    <s v="China"/>
    <n v="0"/>
    <n v="1"/>
  </r>
  <r>
    <s v="Tsung-Dao Lee"/>
    <s v=" Physics"/>
    <n v="1957"/>
    <x v="0"/>
    <s v="China"/>
    <n v="0"/>
    <n v="1"/>
  </r>
  <r>
    <s v="Walter H. Brattain"/>
    <s v="  Physics"/>
    <n v="1956"/>
    <x v="0"/>
    <s v="China"/>
    <n v="0"/>
    <n v="1"/>
  </r>
  <r>
    <s v="Carl Cori"/>
    <s v="  Physiology or Medicine"/>
    <n v="1947"/>
    <x v="0"/>
    <s v="Czech Republic"/>
    <n v="0"/>
    <n v="1"/>
  </r>
  <r>
    <s v="Ahmed H. Zewail"/>
    <s v="  Chemistry"/>
    <n v="1999"/>
    <x v="0"/>
    <s v="Egypt"/>
    <n v="0"/>
    <n v="1"/>
  </r>
  <r>
    <s v="Hans Bethe"/>
    <s v="  Physics"/>
    <n v="1967"/>
    <x v="0"/>
    <s v="Germany"/>
    <n v="0"/>
    <n v="1"/>
  </r>
  <r>
    <s v="Roger Guillemin"/>
    <s v="  Physiology or Medicine"/>
    <n v="1977"/>
    <x v="0"/>
    <s v="France"/>
    <n v="0"/>
    <n v="1"/>
  </r>
  <r>
    <s v="Arno Penzias"/>
    <s v="  Physics"/>
    <n v="1978"/>
    <x v="0"/>
    <s v="Germany"/>
    <n v="0"/>
    <n v="1"/>
  </r>
  <r>
    <s v="GÃ¼nter Blobel"/>
    <s v="  Physiology or Medicine"/>
    <n v="1999"/>
    <x v="0"/>
    <s v="Germany"/>
    <n v="0"/>
    <n v="1"/>
  </r>
  <r>
    <s v="Hans G. Dehmelt"/>
    <s v="  Physics"/>
    <n v="1989"/>
    <x v="0"/>
    <s v="Germany"/>
    <n v="0"/>
    <n v="1"/>
  </r>
  <r>
    <s v="Horst Ludwig StÃ¶rmer"/>
    <s v="  Physics"/>
    <n v="1998"/>
    <x v="0"/>
    <s v="Germany"/>
    <n v="0"/>
    <n v="1"/>
  </r>
  <r>
    <s v="Jack Steinberger"/>
    <s v="  Physics"/>
    <n v="1988"/>
    <x v="0"/>
    <s v="Germany"/>
    <n v="0"/>
    <n v="1"/>
  </r>
  <r>
    <s v="Joachim Frank"/>
    <s v="  Chemistry"/>
    <n v="2017"/>
    <x v="0"/>
    <s v="Germany"/>
    <n v="0"/>
    <n v="1"/>
  </r>
  <r>
    <s v="Konrad Bloch"/>
    <s v="  Physiology or Medicine"/>
    <n v="1964"/>
    <x v="0"/>
    <s v="Germany"/>
    <n v="0"/>
    <n v="1"/>
  </r>
  <r>
    <s v="Maria Goeppert-Mayer"/>
    <s v="  Physics"/>
    <n v="1963"/>
    <x v="0"/>
    <s v="Germany"/>
    <n v="0"/>
    <n v="1"/>
  </r>
  <r>
    <s v="Max DelbrÃ¼ck"/>
    <s v="  Physiology or Medicine"/>
    <n v="1969"/>
    <x v="0"/>
    <s v="Germany"/>
    <n v="0"/>
    <n v="1"/>
  </r>
  <r>
    <s v="Otto Stern"/>
    <s v="  Physics"/>
    <n v="1943"/>
    <x v="0"/>
    <s v="Germany"/>
    <n v="0"/>
    <n v="1"/>
  </r>
  <r>
    <s v="Polykarp Kusch"/>
    <s v="  Physics"/>
    <n v="1955"/>
    <x v="0"/>
    <s v="Germany"/>
    <n v="0"/>
    <n v="1"/>
  </r>
  <r>
    <s v="Rainer Weiss"/>
    <s v="  Physics"/>
    <n v="2017"/>
    <x v="0"/>
    <s v="Germany"/>
    <n v="0"/>
    <n v="1"/>
  </r>
  <r>
    <s v="Thomas C. SÃ¼dhof"/>
    <s v=" Physiology or Medicine"/>
    <n v="2013"/>
    <x v="0"/>
    <s v="Germany"/>
    <n v="0"/>
    <n v="1"/>
  </r>
  <r>
    <s v="Eugene Wigner"/>
    <s v=" Physics"/>
    <n v="1963"/>
    <x v="0"/>
    <s v="Hungary"/>
    <n v="0"/>
    <n v="1"/>
  </r>
  <r>
    <s v="Georg von BÃ©kÃ©sy"/>
    <s v=" Physiology or Medicine"/>
    <n v="1961"/>
    <x v="0"/>
    <s v="Hungary"/>
    <n v="0"/>
    <n v="1"/>
  </r>
  <r>
    <s v="George Andrew Olah"/>
    <s v=" Chemistry"/>
    <n v="1994"/>
    <x v="0"/>
    <s v="Hungary"/>
    <n v="0"/>
    <n v="1"/>
  </r>
  <r>
    <s v="Har Gobind Khorana"/>
    <s v="  Physiology or Medicine"/>
    <n v="1968"/>
    <x v="0"/>
    <s v="India"/>
    <n v="0"/>
    <n v="1"/>
  </r>
  <r>
    <s v="Subrahmanyan Chandrasekhar"/>
    <s v="  Physics"/>
    <n v="1983"/>
    <x v="0"/>
    <s v="India"/>
    <n v="0"/>
    <n v="1"/>
  </r>
  <r>
    <s v="Venkatraman Ramakrishnan"/>
    <s v="  Chemistry"/>
    <n v="2009"/>
    <x v="0"/>
    <s v="India"/>
    <n v="0"/>
    <n v="1"/>
  </r>
  <r>
    <s v="William C. Campbell"/>
    <s v=" Physiology or Medicine"/>
    <n v="2015"/>
    <x v="0"/>
    <s v="Ireland"/>
    <n v="0"/>
    <n v="1"/>
  </r>
  <r>
    <s v="Arieh Warshel"/>
    <s v=" Chemistry"/>
    <n v="2013"/>
    <x v="0"/>
    <s v="Israel"/>
    <n v="0"/>
    <n v="1"/>
  </r>
  <r>
    <s v="Emilio SegrÃ¨"/>
    <s v="  Physics"/>
    <n v="1959"/>
    <x v="0"/>
    <s v="Italy"/>
    <n v="0"/>
    <n v="1"/>
  </r>
  <r>
    <s v="Mario R. Capecchi"/>
    <s v="  Physiology or Medicine"/>
    <n v="2007"/>
    <x v="0"/>
    <s v="Italy"/>
    <n v="0"/>
    <n v="1"/>
  </r>
  <r>
    <s v="Renato Dulbecco"/>
    <s v="  Physiology or Medicine"/>
    <n v="1975"/>
    <x v="0"/>
    <s v="Italy"/>
    <n v="0"/>
    <n v="1"/>
  </r>
  <r>
    <s v="Riccardo Giacconi"/>
    <s v="  Physics"/>
    <n v="2002"/>
    <x v="0"/>
    <s v="Italy"/>
    <n v="0"/>
    <n v="1"/>
  </r>
  <r>
    <s v="Salvador Luria"/>
    <s v="  Physiology or Medicine"/>
    <n v="1969"/>
    <x v="0"/>
    <s v="Italy"/>
    <n v="0"/>
    <n v="1"/>
  </r>
  <r>
    <s v="Ei-ichi Negishi"/>
    <s v="Chemistry"/>
    <n v="2010"/>
    <x v="0"/>
    <s v="Japan"/>
    <n v="0"/>
    <n v="1"/>
  </r>
  <r>
    <s v="Osamu Shimomura"/>
    <s v=" Chemistry"/>
    <n v="2008"/>
    <x v="0"/>
    <s v="Japan"/>
    <n v="0"/>
    <n v="1"/>
  </r>
  <r>
    <s v="Shuji Nakamura"/>
    <s v="  Physics"/>
    <n v="2014"/>
    <x v="0"/>
    <s v="Japan"/>
    <n v="0"/>
    <n v="1"/>
  </r>
  <r>
    <s v="Yoichiro Nambu"/>
    <s v="  Physics"/>
    <n v="2008"/>
    <x v="0"/>
    <s v="Japan"/>
    <n v="0"/>
    <n v="1"/>
  </r>
  <r>
    <s v="Charles J. Pedersen"/>
    <s v="  Chemistry"/>
    <n v="1987"/>
    <x v="0"/>
    <s v="Korea"/>
    <n v="0"/>
    <n v="1"/>
  </r>
  <r>
    <s v="Andrzej W. Schally"/>
    <s v="  Physiology or Medicine"/>
    <n v="1977"/>
    <x v="0"/>
    <s v="Lithuania"/>
    <n v="0"/>
    <n v="1"/>
  </r>
  <r>
    <s v="Mario J. Molina"/>
    <s v="  Chemistry"/>
    <n v="1995"/>
    <x v="0"/>
    <s v="Mexico"/>
    <n v="0"/>
    <n v="1"/>
  </r>
  <r>
    <s v="Nicolaas Bloembergen"/>
    <s v="  Physics"/>
    <n v="1981"/>
    <x v="0"/>
    <s v="Netherlands"/>
    <n v="0"/>
    <n v="1"/>
  </r>
  <r>
    <s v="Paul J. Crutzen"/>
    <s v=" Chemistry"/>
    <n v="1995"/>
    <x v="0"/>
    <s v="Netherlands"/>
    <n v="0"/>
    <n v="1"/>
  </r>
  <r>
    <s v="Alan MacDiarmid"/>
    <s v=" Chemistry"/>
    <n v="2000"/>
    <x v="0"/>
    <s v="New Zealand"/>
    <n v="0"/>
    <n v="1"/>
  </r>
  <r>
    <s v="Ivar Giaever"/>
    <s v=" Physics"/>
    <n v="1973"/>
    <x v="0"/>
    <s v="Norway"/>
    <n v="0"/>
    <n v="1"/>
  </r>
  <r>
    <s v="Lars Onsager"/>
    <s v=" Chemistry"/>
    <n v="1968"/>
    <x v="0"/>
    <s v="Norway"/>
    <n v="0"/>
    <n v="1"/>
  </r>
  <r>
    <s v="Albert A. Michelson"/>
    <s v="  Physics"/>
    <n v="1907"/>
    <x v="0"/>
    <s v="Poland"/>
    <n v="0"/>
    <n v="1"/>
  </r>
  <r>
    <s v="Roald Hoffmann"/>
    <s v=" Chemistry"/>
    <n v="1981"/>
    <x v="0"/>
    <s v="Poland"/>
    <n v="0"/>
    <n v="1"/>
  </r>
  <r>
    <s v="George E. Palade"/>
    <s v="  Physiology or Medicine"/>
    <n v="1974"/>
    <x v="0"/>
    <s v="Romania"/>
    <n v="0"/>
    <n v="1"/>
  </r>
  <r>
    <s v="Fritz Lipmann"/>
    <s v="  Physiology or Medicine"/>
    <n v="1953"/>
    <x v="0"/>
    <s v="Russia"/>
    <n v="0"/>
    <n v="1"/>
  </r>
  <r>
    <s v="Allan M. Cormack"/>
    <s v="  Physiology or Medicine"/>
    <n v="1979"/>
    <x v="0"/>
    <s v="South Africa"/>
    <n v="0"/>
    <n v="1"/>
  </r>
  <r>
    <s v="Severo Ochoa"/>
    <s v="  Physiology or Medicine"/>
    <n v="1959"/>
    <x v="0"/>
    <s v="Spain"/>
    <n v="0"/>
    <n v="1"/>
  </r>
  <r>
    <s v="Felix Bloch"/>
    <s v=" Physics"/>
    <n v="1952"/>
    <x v="0"/>
    <s v="Switzerland"/>
    <n v="0"/>
    <n v="1"/>
  </r>
  <r>
    <s v="Yuan T. Lee"/>
    <s v=" Chemistry"/>
    <n v="1986"/>
    <x v="0"/>
    <s v="Taiwan"/>
    <n v="0"/>
    <n v="1"/>
  </r>
  <r>
    <s v="Aziz Sancar"/>
    <s v=" Chemistry"/>
    <n v="2015"/>
    <x v="0"/>
    <s v="Turkey"/>
    <n v="0"/>
    <n v="1"/>
  </r>
  <r>
    <s v="Selman A. Waksman"/>
    <s v="  Physiology or Medicine"/>
    <n v="1952"/>
    <x v="0"/>
    <s v="Ukraine"/>
    <n v="0"/>
    <n v="1"/>
  </r>
  <r>
    <s v="Anthony J. Leggett"/>
    <s v="  Physics"/>
    <n v="2003"/>
    <x v="0"/>
    <s v="United Kingdom"/>
    <n v="0"/>
    <n v="1"/>
  </r>
  <r>
    <s v="F. Duncan M. Haldane"/>
    <s v=" Physics"/>
    <n v="2016"/>
    <x v="0"/>
    <s v="United Kingdom"/>
    <n v="0"/>
    <n v="1"/>
  </r>
  <r>
    <s v="Fraser Stoddart"/>
    <s v=" Chemistry"/>
    <n v="2016"/>
    <x v="0"/>
    <s v="United Kingdom"/>
    <n v="0"/>
    <n v="1"/>
  </r>
  <r>
    <s v="Herbert C. Brown"/>
    <s v="  Chemistry"/>
    <n v="1979"/>
    <x v="0"/>
    <s v="United Kingdom"/>
    <n v="0"/>
    <n v="1"/>
  </r>
  <r>
    <s v="John M. Kosterlitz"/>
    <s v=" Physics"/>
    <n v="2016"/>
    <x v="0"/>
    <s v="United Kingdom"/>
    <n v="0"/>
    <n v="1"/>
  </r>
  <r>
    <s v="Oliver Smithies"/>
    <s v="  Physiology or Medicine"/>
    <n v="2007"/>
    <x v="0"/>
    <s v="United Kingdom"/>
    <n v="0"/>
    <n v="1"/>
  </r>
  <r>
    <s v="Adam G. Riess"/>
    <s v=" Physics"/>
    <n v="2011"/>
    <x v="0"/>
    <s v="United States"/>
    <n v="1"/>
    <n v="0"/>
  </r>
  <r>
    <s v="Alan Heeger"/>
    <s v=" Chemistry"/>
    <n v="2000"/>
    <x v="0"/>
    <s v="United States"/>
    <n v="1"/>
    <n v="0"/>
  </r>
  <r>
    <s v="Alfred G. Gilman"/>
    <s v=" Physiology or Medicine"/>
    <n v="1994"/>
    <x v="0"/>
    <s v="United States"/>
    <n v="1"/>
    <n v="0"/>
  </r>
  <r>
    <s v="Alfred Hershey"/>
    <s v=" Physiology or Medicine"/>
    <n v="1969"/>
    <x v="0"/>
    <s v="United States"/>
    <n v="1"/>
    <n v="0"/>
  </r>
  <r>
    <s v="Andrew Z. Fire"/>
    <s v=" Physiology or Medicine"/>
    <n v="2006"/>
    <x v="0"/>
    <s v="United States"/>
    <n v="1"/>
    <n v="0"/>
  </r>
  <r>
    <s v="Arieh Warshel"/>
    <s v="  Chemistry"/>
    <n v="2013"/>
    <x v="0"/>
    <s v="United States"/>
    <n v="1"/>
    <n v="0"/>
  </r>
  <r>
    <s v="Arthur H. Compton"/>
    <s v=" Physics"/>
    <n v="1927"/>
    <x v="0"/>
    <s v="United States"/>
    <n v="1"/>
    <n v="0"/>
  </r>
  <r>
    <s v="Arthur Kornberg"/>
    <s v=" Physiology or Medicine"/>
    <n v="1959"/>
    <x v="0"/>
    <s v="United States"/>
    <n v="1"/>
    <n v="0"/>
  </r>
  <r>
    <s v="Arthur L. Schawlow"/>
    <s v=" Physics"/>
    <n v="1981"/>
    <x v="0"/>
    <s v="United States"/>
    <n v="1"/>
    <n v="0"/>
  </r>
  <r>
    <s v="Barbara McClintock"/>
    <s v=" Physiology or Medicine"/>
    <n v="1983"/>
    <x v="0"/>
    <s v="United States"/>
    <n v="1"/>
    <n v="0"/>
  </r>
  <r>
    <s v="Barry Barish"/>
    <s v=" Physics"/>
    <n v="2017"/>
    <x v="0"/>
    <s v="United States"/>
    <n v="1"/>
    <n v="0"/>
  </r>
  <r>
    <s v="Baruch S. Blumberg"/>
    <s v=" Physiology or Medicine"/>
    <n v="1976"/>
    <x v="0"/>
    <s v="United States"/>
    <n v="1"/>
    <n v="0"/>
  </r>
  <r>
    <s v="Brian K. Kobilka"/>
    <s v=" Chemistry"/>
    <n v="2012"/>
    <x v="0"/>
    <s v="United States"/>
    <n v="1"/>
    <n v="0"/>
  </r>
  <r>
    <s v="Bruce Beutler"/>
    <s v=" Physiology or Medicine"/>
    <n v="2011"/>
    <x v="0"/>
    <s v="United States"/>
    <n v="1"/>
    <n v="0"/>
  </r>
  <r>
    <s v="Bruce Merrifield"/>
    <s v=" Chemistry"/>
    <n v="1984"/>
    <x v="0"/>
    <s v="United States"/>
    <n v="1"/>
    <n v="0"/>
  </r>
  <r>
    <s v="Burton Richter"/>
    <s v=" Physics"/>
    <n v="1976"/>
    <x v="0"/>
    <s v="United States"/>
    <n v="1"/>
    <n v="0"/>
  </r>
  <r>
    <s v="Carl Anderson"/>
    <s v=" Physics"/>
    <n v="1936"/>
    <x v="0"/>
    <s v="United States"/>
    <n v="1"/>
    <n v="0"/>
  </r>
  <r>
    <s v="Carl E. Wieman"/>
    <s v=" Physics"/>
    <n v="2001"/>
    <x v="0"/>
    <s v="United States"/>
    <n v="1"/>
    <n v="0"/>
  </r>
  <r>
    <s v="Carol W. Greider"/>
    <s v=" Physiology or Medicine"/>
    <n v="2009"/>
    <x v="0"/>
    <s v="United States"/>
    <n v="1"/>
    <n v="0"/>
  </r>
  <r>
    <s v="Charles H. Townes"/>
    <s v=" Physics"/>
    <n v="1964"/>
    <x v="0"/>
    <s v="United States"/>
    <n v="1"/>
    <n v="0"/>
  </r>
  <r>
    <s v="Christian Anfinsen"/>
    <s v=" Chemistry"/>
    <n v="1972"/>
    <x v="0"/>
    <s v="United States"/>
    <n v="1"/>
    <n v="0"/>
  </r>
  <r>
    <s v="Clifford G. Shull"/>
    <s v=" Physics"/>
    <n v="1994"/>
    <x v="0"/>
    <s v="United States"/>
    <n v="1"/>
    <n v="0"/>
  </r>
  <r>
    <s v="Clinton Davisson"/>
    <s v=" Physics"/>
    <n v="1937"/>
    <x v="0"/>
    <s v="United States"/>
    <n v="1"/>
    <n v="0"/>
  </r>
  <r>
    <s v="Craig C. Mello"/>
    <s v=" Physiology or Medicine"/>
    <n v="2006"/>
    <x v="0"/>
    <s v="United States"/>
    <n v="1"/>
    <n v="0"/>
  </r>
  <r>
    <s v="Daniel Carleton Gajdusek"/>
    <s v=" Physiology or Medicine"/>
    <n v="1976"/>
    <x v="0"/>
    <s v="United States"/>
    <n v="1"/>
    <n v="0"/>
  </r>
  <r>
    <s v="Daniel Nathans"/>
    <s v=" Physiology or Medicine"/>
    <n v="1978"/>
    <x v="0"/>
    <s v="United States"/>
    <n v="1"/>
    <n v="0"/>
  </r>
  <r>
    <s v="David Baltimore"/>
    <s v=" Physiology or Medicine"/>
    <n v="1975"/>
    <x v="0"/>
    <s v="United States"/>
    <n v="1"/>
    <n v="0"/>
  </r>
  <r>
    <s v="David J. Gross"/>
    <s v=" Physics"/>
    <n v="2004"/>
    <x v="0"/>
    <s v="United States"/>
    <n v="1"/>
    <n v="0"/>
  </r>
  <r>
    <s v="David J. Wineland"/>
    <s v=" Physics"/>
    <n v="2012"/>
    <x v="0"/>
    <s v="United States"/>
    <n v="1"/>
    <n v="0"/>
  </r>
  <r>
    <s v="David M. Lee"/>
    <s v=" Physics"/>
    <n v="1996"/>
    <x v="0"/>
    <s v="United States"/>
    <n v="1"/>
    <n v="0"/>
  </r>
  <r>
    <s v="Dickinson W. Richards"/>
    <s v=" Physiology or Medicine"/>
    <n v="1956"/>
    <x v="0"/>
    <s v="United States"/>
    <n v="1"/>
    <n v="0"/>
  </r>
  <r>
    <s v="Donald A. Glaser"/>
    <s v=" Physics"/>
    <n v="1960"/>
    <x v="0"/>
    <s v="United States"/>
    <n v="1"/>
    <n v="0"/>
  </r>
  <r>
    <s v="Donald J. Cram"/>
    <s v=" Chemistry"/>
    <n v="1987"/>
    <x v="0"/>
    <s v="United States"/>
    <n v="1"/>
    <n v="0"/>
  </r>
  <r>
    <s v="Douglas D. Osheroff"/>
    <s v=" Physics"/>
    <n v="1996"/>
    <x v="0"/>
    <s v="United States"/>
    <n v="1"/>
    <n v="0"/>
  </r>
  <r>
    <s v="Dudley R. Herschbach"/>
    <s v=" Chemistry"/>
    <n v="1986"/>
    <x v="0"/>
    <s v="United States"/>
    <n v="1"/>
    <n v="0"/>
  </r>
  <r>
    <s v="E. Donnall Thomas"/>
    <s v=" Physiology or Medicine"/>
    <n v="1990"/>
    <x v="0"/>
    <s v="United States"/>
    <n v="1"/>
    <n v="0"/>
  </r>
  <r>
    <s v="E. M. Purcell"/>
    <s v=" Physics"/>
    <n v="1952"/>
    <x v="0"/>
    <s v="United States"/>
    <n v="1"/>
    <n v="0"/>
  </r>
  <r>
    <s v="Earl W. Sutherland Jr."/>
    <s v=" Physiology or Medicine"/>
    <n v="1971"/>
    <x v="0"/>
    <s v="United States"/>
    <n v="1"/>
    <n v="0"/>
  </r>
  <r>
    <s v="Edward A. Doisy"/>
    <s v=" Physiology or Medicine"/>
    <n v="1943"/>
    <x v="0"/>
    <s v="United States"/>
    <n v="1"/>
    <n v="0"/>
  </r>
  <r>
    <s v="Edward B. Lewis"/>
    <s v=" Physiology or Medicine"/>
    <n v="1995"/>
    <x v="0"/>
    <s v="United States"/>
    <n v="1"/>
    <n v="0"/>
  </r>
  <r>
    <s v="Edward C. Kendall"/>
    <s v=" Physiology or Medicine"/>
    <n v="1950"/>
    <x v="0"/>
    <s v="United States"/>
    <n v="1"/>
    <n v="0"/>
  </r>
  <r>
    <s v="Edward Tatum"/>
    <s v=" Physiology or Medicine"/>
    <n v="1958"/>
    <x v="0"/>
    <s v="United States"/>
    <n v="1"/>
    <n v="0"/>
  </r>
  <r>
    <s v="Edwin G. Krebs"/>
    <s v=" Physiology or Medicine"/>
    <n v="1992"/>
    <x v="0"/>
    <s v="United States"/>
    <n v="1"/>
    <n v="0"/>
  </r>
  <r>
    <s v="Edwin M. McMillan"/>
    <s v=" Chemistry"/>
    <n v="1951"/>
    <x v="0"/>
    <s v="United States"/>
    <n v="1"/>
    <n v="0"/>
  </r>
  <r>
    <s v="Elias James Corey"/>
    <s v=" Chemistry"/>
    <n v="1990"/>
    <x v="0"/>
    <s v="United States"/>
    <n v="1"/>
    <n v="0"/>
  </r>
  <r>
    <s v="Eric A. Cornell"/>
    <s v=" Physics"/>
    <n v="2001"/>
    <x v="0"/>
    <s v="United States"/>
    <n v="1"/>
    <n v="0"/>
  </r>
  <r>
    <s v="Eric Betzig"/>
    <s v=" Chemistry"/>
    <n v="2014"/>
    <x v="0"/>
    <s v="United States"/>
    <n v="1"/>
    <n v="0"/>
  </r>
  <r>
    <s v="Eric F. Wieschaus"/>
    <s v=" Physiology or Medicine"/>
    <n v="1995"/>
    <x v="0"/>
    <s v="United States"/>
    <n v="1"/>
    <n v="0"/>
  </r>
  <r>
    <s v="Ernest Lawrence"/>
    <s v=" Physics"/>
    <n v="1939"/>
    <x v="0"/>
    <s v="United States"/>
    <n v="1"/>
    <n v="0"/>
  </r>
  <r>
    <s v="F. Sherwood Rowland"/>
    <s v=" Chemistry"/>
    <n v="1995"/>
    <x v="0"/>
    <s v="United States"/>
    <n v="1"/>
    <n v="0"/>
  </r>
  <r>
    <s v="Ferid Murad"/>
    <s v=" Physiology or Medicine"/>
    <n v="1998"/>
    <x v="0"/>
    <s v="United States"/>
    <n v="1"/>
    <n v="0"/>
  </r>
  <r>
    <s v="Francis Peyton Rous"/>
    <s v=" Physiology or Medicine"/>
    <n v="1966"/>
    <x v="0"/>
    <s v="United States"/>
    <n v="1"/>
    <n v="0"/>
  </r>
  <r>
    <s v="Frank Wilczek"/>
    <s v=" Physics"/>
    <n v="2004"/>
    <x v="0"/>
    <s v="United States"/>
    <n v="1"/>
    <n v="0"/>
  </r>
  <r>
    <s v="Frederick C. Robbins"/>
    <s v=" Physiology or Medicine"/>
    <n v="1954"/>
    <x v="0"/>
    <s v="United States"/>
    <n v="1"/>
    <n v="0"/>
  </r>
  <r>
    <s v="Frederick Reines"/>
    <s v=" Physics"/>
    <n v="1995"/>
    <x v="0"/>
    <s v="United States"/>
    <n v="1"/>
    <n v="0"/>
  </r>
  <r>
    <s v="George Beadle"/>
    <s v=" Physiology or Medicine"/>
    <n v="1958"/>
    <x v="0"/>
    <s v="United States"/>
    <n v="1"/>
    <n v="0"/>
  </r>
  <r>
    <s v="George D. Snell"/>
    <s v=" Physiology or Medicine"/>
    <n v="1980"/>
    <x v="0"/>
    <s v="United States"/>
    <n v="1"/>
    <n v="0"/>
  </r>
  <r>
    <s v="George E. Smith"/>
    <s v=" Physics"/>
    <n v="2009"/>
    <x v="0"/>
    <s v="United States"/>
    <n v="1"/>
    <n v="0"/>
  </r>
  <r>
    <s v="George F. Smoot"/>
    <s v=" Physics"/>
    <n v="2006"/>
    <x v="0"/>
    <s v="United States"/>
    <n v="1"/>
    <n v="0"/>
  </r>
  <r>
    <s v="George H. Hitchings"/>
    <s v=" Physiology or Medicine"/>
    <n v="1988"/>
    <x v="0"/>
    <s v="United States"/>
    <n v="1"/>
    <n v="0"/>
  </r>
  <r>
    <s v="George H. Whipple"/>
    <s v=" Physiology or Medicine"/>
    <n v="1934"/>
    <x v="0"/>
    <s v="United States"/>
    <n v="1"/>
    <n v="0"/>
  </r>
  <r>
    <s v="George R. Minot"/>
    <s v=" Physiology or Medicine"/>
    <n v="1934"/>
    <x v="0"/>
    <s v="United States"/>
    <n v="1"/>
    <n v="0"/>
  </r>
  <r>
    <s v="George Wald"/>
    <s v=" Physiology or Medicine"/>
    <n v="1967"/>
    <x v="0"/>
    <s v="United States"/>
    <n v="1"/>
    <n v="0"/>
  </r>
  <r>
    <s v="Gerald Edelman"/>
    <s v=" Physiology or Medicine"/>
    <n v="1972"/>
    <x v="0"/>
    <s v="United States"/>
    <n v="1"/>
    <n v="0"/>
  </r>
  <r>
    <s v="Gertrude B. Elion"/>
    <s v=" Physiology or Medicine"/>
    <n v="1988"/>
    <x v="0"/>
    <s v="United States"/>
    <n v="1"/>
    <n v="0"/>
  </r>
  <r>
    <s v="Glenn Theodore Seaborg"/>
    <s v=" Chemistry"/>
    <n v="1951"/>
    <x v="0"/>
    <s v="United States"/>
    <n v="1"/>
    <n v="0"/>
  </r>
  <r>
    <s v="H. David Politzer"/>
    <s v=" Physics"/>
    <n v="2004"/>
    <x v="0"/>
    <s v="United States"/>
    <n v="1"/>
    <n v="0"/>
  </r>
  <r>
    <s v="H. Robert Horvitz"/>
    <s v=" Physiology or Medicine"/>
    <n v="2002"/>
    <x v="0"/>
    <s v="United States"/>
    <n v="1"/>
    <n v="0"/>
  </r>
  <r>
    <s v="Haldan Keffer Hartline"/>
    <s v=" Physiology or Medicine"/>
    <n v="1967"/>
    <x v="0"/>
    <s v="United States"/>
    <n v="1"/>
    <n v="0"/>
  </r>
  <r>
    <s v="Hamilton O. Smith"/>
    <s v=" Physiology or Medicine"/>
    <n v="1978"/>
    <x v="0"/>
    <s v="United States"/>
    <n v="1"/>
    <n v="0"/>
  </r>
  <r>
    <s v="Harold C. Urey"/>
    <s v=" Chemistry"/>
    <n v="1934"/>
    <x v="0"/>
    <s v="United States"/>
    <n v="1"/>
    <n v="0"/>
  </r>
  <r>
    <s v="Harold E. Varmus"/>
    <s v=" Physiology or Medicine"/>
    <n v="1989"/>
    <x v="0"/>
    <s v="United States"/>
    <n v="1"/>
    <n v="0"/>
  </r>
  <r>
    <s v="Henry W. Kendall"/>
    <s v=" Physics"/>
    <n v="1990"/>
    <x v="0"/>
    <s v="United States"/>
    <n v="1"/>
    <n v="0"/>
  </r>
  <r>
    <s v="Herbert A. Hauptman"/>
    <s v=" Chemistry"/>
    <n v="1985"/>
    <x v="0"/>
    <s v="United States"/>
    <n v="1"/>
    <n v="0"/>
  </r>
  <r>
    <s v="Herbert S. Gasser"/>
    <s v=" Physiology or Medicine"/>
    <n v="1944"/>
    <x v="0"/>
    <s v="United States"/>
    <n v="1"/>
    <n v="0"/>
  </r>
  <r>
    <s v="Hermann J. Muller"/>
    <s v=" Physiology or Medicine"/>
    <n v="1946"/>
    <x v="0"/>
    <s v="United States"/>
    <n v="1"/>
    <n v="0"/>
  </r>
  <r>
    <s v="Howard Martin Temin"/>
    <s v=" Physiology or Medicine"/>
    <n v="1975"/>
    <x v="0"/>
    <s v="United States"/>
    <n v="1"/>
    <n v="0"/>
  </r>
  <r>
    <s v="Irving Langmuir"/>
    <s v=" Chemistry"/>
    <n v="1932"/>
    <x v="0"/>
    <s v="United States"/>
    <n v="1"/>
    <n v="0"/>
  </r>
  <r>
    <s v="Irwin Rose"/>
    <s v=" Chemistry"/>
    <n v="2004"/>
    <x v="0"/>
    <s v="United States"/>
    <n v="1"/>
    <n v="0"/>
  </r>
  <r>
    <s v="J. Michael Bishop"/>
    <s v=" Physiology or Medicine"/>
    <n v="1989"/>
    <x v="0"/>
    <s v="United States"/>
    <n v="1"/>
    <n v="0"/>
  </r>
  <r>
    <s v="Jack Kilby"/>
    <s v=" Physics"/>
    <n v="2000"/>
    <x v="0"/>
    <s v="United States"/>
    <n v="1"/>
    <n v="0"/>
  </r>
  <r>
    <s v="James B. Sumner"/>
    <s v=" Chemistry"/>
    <n v="1946"/>
    <x v="0"/>
    <s v="United States"/>
    <n v="1"/>
    <n v="0"/>
  </r>
  <r>
    <s v="James Cronin"/>
    <s v=" Physics"/>
    <n v="1980"/>
    <x v="0"/>
    <s v="United States"/>
    <n v="1"/>
    <n v="0"/>
  </r>
  <r>
    <s v="James D. Watson"/>
    <s v=" Physiology or Medicine"/>
    <n v="1962"/>
    <x v="0"/>
    <s v="United States"/>
    <n v="1"/>
    <n v="0"/>
  </r>
  <r>
    <s v="James Rainwater"/>
    <s v=" Physics"/>
    <n v="1975"/>
    <x v="0"/>
    <s v="United States"/>
    <n v="1"/>
    <n v="0"/>
  </r>
  <r>
    <s v="James Rothman"/>
    <s v=" Physiology or Medicine"/>
    <n v="2013"/>
    <x v="0"/>
    <s v="United States"/>
    <n v="1"/>
    <n v="0"/>
  </r>
  <r>
    <s v="Jeffrey C. Hall"/>
    <s v=" Physiology or Medicine"/>
    <n v="2017"/>
    <x v="0"/>
    <s v="United States"/>
    <n v="1"/>
    <n v="0"/>
  </r>
  <r>
    <s v="Jerome I. Friedman"/>
    <s v=" Physics"/>
    <n v="1990"/>
    <x v="0"/>
    <s v="United States"/>
    <n v="1"/>
    <n v="0"/>
  </r>
  <r>
    <s v="Jerome Karle"/>
    <s v=" Chemistry"/>
    <n v="1985"/>
    <x v="0"/>
    <s v="United States"/>
    <n v="1"/>
    <n v="0"/>
  </r>
  <r>
    <s v="John Bardeen"/>
    <s v=" Physics"/>
    <n v="1972"/>
    <x v="0"/>
    <s v="United States"/>
    <n v="1"/>
    <n v="0"/>
  </r>
  <r>
    <s v="John Bardeen"/>
    <s v=" Physics"/>
    <n v="1956"/>
    <x v="0"/>
    <s v="United States"/>
    <n v="1"/>
    <n v="0"/>
  </r>
  <r>
    <s v="John Bennett Fenn"/>
    <s v=" Chemistry"/>
    <n v="2002"/>
    <x v="0"/>
    <s v="United States"/>
    <n v="1"/>
    <n v="0"/>
  </r>
  <r>
    <s v="John C. Mather"/>
    <s v=" Physics"/>
    <n v="2006"/>
    <x v="0"/>
    <s v="United States"/>
    <n v="1"/>
    <n v="0"/>
  </r>
  <r>
    <s v="John F. Enders"/>
    <s v=" Physiology or Medicine"/>
    <n v="1954"/>
    <x v="0"/>
    <s v="United States"/>
    <n v="1"/>
    <n v="0"/>
  </r>
  <r>
    <s v="John H. Northrop"/>
    <s v=" Chemistry"/>
    <n v="1946"/>
    <x v="0"/>
    <s v="United States"/>
    <n v="1"/>
    <n v="0"/>
  </r>
  <r>
    <s v="John H. van Vleck"/>
    <s v=" Physics"/>
    <n v="1977"/>
    <x v="0"/>
    <s v="United States"/>
    <n v="1"/>
    <n v="0"/>
  </r>
  <r>
    <s v="John L. Hall"/>
    <s v=" Physics"/>
    <n v="2005"/>
    <x v="0"/>
    <s v="United States"/>
    <n v="1"/>
    <n v="0"/>
  </r>
  <r>
    <s v="Joseph E. Murray"/>
    <s v=" Physiology or Medicine"/>
    <n v="1990"/>
    <x v="0"/>
    <s v="United States"/>
    <n v="1"/>
    <n v="0"/>
  </r>
  <r>
    <s v="Joseph Erlanger"/>
    <s v=" Physiology or Medicine"/>
    <n v="1944"/>
    <x v="0"/>
    <s v="United States"/>
    <n v="1"/>
    <n v="0"/>
  </r>
  <r>
    <s v="Joseph H. Taylor Jr."/>
    <s v=" Physics"/>
    <n v="1993"/>
    <x v="0"/>
    <s v="United States"/>
    <n v="1"/>
    <n v="0"/>
  </r>
  <r>
    <s v="Joseph L. Goldstein"/>
    <s v=" Physiology or Medicine"/>
    <n v="1985"/>
    <x v="0"/>
    <s v="United States"/>
    <n v="1"/>
    <n v="0"/>
  </r>
  <r>
    <s v="Joshua Lederberg"/>
    <s v=" Physiology or Medicine"/>
    <n v="1958"/>
    <x v="0"/>
    <s v="United States"/>
    <n v="1"/>
    <n v="0"/>
  </r>
  <r>
    <s v="Julian Schwinger"/>
    <s v=" Physics"/>
    <n v="1965"/>
    <x v="0"/>
    <s v="United States"/>
    <n v="1"/>
    <n v="0"/>
  </r>
  <r>
    <s v="Julius Axelrod"/>
    <s v=" Physiology or Medicine"/>
    <n v="1970"/>
    <x v="0"/>
    <s v="United States"/>
    <n v="1"/>
    <n v="0"/>
  </r>
  <r>
    <s v="K. Barry Sharpless"/>
    <s v=" Chemistry"/>
    <n v="2001"/>
    <x v="0"/>
    <s v="United States"/>
    <n v="1"/>
    <n v="0"/>
  </r>
  <r>
    <s v="Kary B. Mullis"/>
    <s v=" Chemistry"/>
    <n v="1993"/>
    <x v="0"/>
    <s v="United States"/>
    <n v="1"/>
    <n v="0"/>
  </r>
  <r>
    <s v="Kenneth G. Wilson"/>
    <s v=" Physics"/>
    <n v="1982"/>
    <x v="0"/>
    <s v="United States"/>
    <n v="1"/>
    <n v="0"/>
  </r>
  <r>
    <s v="Kip Thorne"/>
    <s v=" Physics"/>
    <n v="2017"/>
    <x v="0"/>
    <s v="United States"/>
    <n v="1"/>
    <n v="0"/>
  </r>
  <r>
    <s v="Leland H. Hartwell"/>
    <s v=" Physiology or Medicine"/>
    <n v="2001"/>
    <x v="0"/>
    <s v="United States"/>
    <n v="1"/>
    <n v="0"/>
  </r>
  <r>
    <s v="Leon M. Lederman"/>
    <s v=" Physics"/>
    <n v="1988"/>
    <x v="0"/>
    <s v="United States"/>
    <n v="1"/>
    <n v="0"/>
  </r>
  <r>
    <s v="Leon N. Cooper"/>
    <s v=" Physics"/>
    <n v="1972"/>
    <x v="0"/>
    <s v="United States"/>
    <n v="1"/>
    <n v="0"/>
  </r>
  <r>
    <s v="Linda B. Buck"/>
    <s v=" Physiology or Medicine"/>
    <n v="2004"/>
    <x v="0"/>
    <s v="United States"/>
    <n v="1"/>
    <n v="0"/>
  </r>
  <r>
    <s v="Linus C. Pauling"/>
    <s v=" Chemistry"/>
    <n v="1954"/>
    <x v="0"/>
    <s v="United States"/>
    <n v="1"/>
    <n v="0"/>
  </r>
  <r>
    <s v="Louis J. Ignarro"/>
    <s v=" Physiology or Medicine"/>
    <n v="1998"/>
    <x v="0"/>
    <s v="United States"/>
    <n v="1"/>
    <n v="0"/>
  </r>
  <r>
    <s v="Luis Alvarez"/>
    <s v=" Physics"/>
    <n v="1968"/>
    <x v="0"/>
    <s v="United States"/>
    <n v="1"/>
    <n v="0"/>
  </r>
  <r>
    <s v="Marshall Warren Nirenberg"/>
    <s v=" Physiology or Medicine"/>
    <n v="1968"/>
    <x v="0"/>
    <s v="United States"/>
    <n v="1"/>
    <n v="0"/>
  </r>
  <r>
    <s v="Martin Chalfie"/>
    <s v=" Chemistry"/>
    <n v="2008"/>
    <x v="0"/>
    <s v="United States"/>
    <n v="1"/>
    <n v="0"/>
  </r>
  <r>
    <s v="Martin L. Perl"/>
    <s v=" Physics"/>
    <n v="1995"/>
    <x v="0"/>
    <s v="United States"/>
    <n v="1"/>
    <n v="0"/>
  </r>
  <r>
    <s v="Martin Rodbell"/>
    <s v=" Physiology or Medicine"/>
    <n v="1994"/>
    <x v="0"/>
    <s v="United States"/>
    <n v="1"/>
    <n v="0"/>
  </r>
  <r>
    <s v="Melvin Calvin"/>
    <s v=" Chemistry"/>
    <n v="1961"/>
    <x v="0"/>
    <s v="United States"/>
    <n v="1"/>
    <n v="0"/>
  </r>
  <r>
    <s v="Melvin Schwartz"/>
    <s v=" Physics"/>
    <n v="1988"/>
    <x v="0"/>
    <s v="United States"/>
    <n v="1"/>
    <n v="0"/>
  </r>
  <r>
    <s v="Michael Rosbash"/>
    <s v=" Physiology or Medicine"/>
    <n v="2017"/>
    <x v="0"/>
    <s v="United States"/>
    <n v="1"/>
    <n v="0"/>
  </r>
  <r>
    <s v="Michael S. Brown"/>
    <s v=" Physiology or Medicine"/>
    <n v="1985"/>
    <x v="0"/>
    <s v="United States"/>
    <n v="1"/>
    <n v="0"/>
  </r>
  <r>
    <s v="Michael W. Young"/>
    <s v=" Physiology or Medicine"/>
    <n v="2017"/>
    <x v="0"/>
    <s v="United States"/>
    <n v="1"/>
    <n v="0"/>
  </r>
  <r>
    <s v="Murray Gell-Mann"/>
    <s v=" Physics"/>
    <n v="1969"/>
    <x v="0"/>
    <s v="United States"/>
    <n v="1"/>
    <n v="0"/>
  </r>
  <r>
    <s v="Norman F. Ramsey"/>
    <s v=" Physics"/>
    <n v="1989"/>
    <x v="0"/>
    <s v="United States"/>
    <n v="1"/>
    <n v="0"/>
  </r>
  <r>
    <s v="Owen Chamberlain"/>
    <s v=" Physics"/>
    <n v="1959"/>
    <x v="0"/>
    <s v="United States"/>
    <n v="1"/>
    <n v="0"/>
  </r>
  <r>
    <s v="Paul Berg"/>
    <s v=" Chemistry"/>
    <n v="1980"/>
    <x v="0"/>
    <s v="United States"/>
    <n v="1"/>
    <n v="0"/>
  </r>
  <r>
    <s v="Paul C. Lauterbur"/>
    <s v=" Physiology or Medicine"/>
    <n v="2003"/>
    <x v="0"/>
    <s v="United States"/>
    <n v="1"/>
    <n v="0"/>
  </r>
  <r>
    <s v="Paul D. Boyer"/>
    <s v=" Chemistry"/>
    <n v="1997"/>
    <x v="0"/>
    <s v="United States"/>
    <n v="1"/>
    <n v="0"/>
  </r>
  <r>
    <s v="Paul Greengard"/>
    <s v=" Physiology or Medicine"/>
    <n v="2000"/>
    <x v="0"/>
    <s v="United States"/>
    <n v="1"/>
    <n v="0"/>
  </r>
  <r>
    <s v="Paul J. Flory"/>
    <s v=" Chemistry"/>
    <n v="1974"/>
    <x v="0"/>
    <s v="United States"/>
    <n v="1"/>
    <n v="0"/>
  </r>
  <r>
    <s v="Paul L. Modrich"/>
    <s v=" Chemistry"/>
    <n v="2015"/>
    <x v="0"/>
    <s v="United States"/>
    <n v="1"/>
    <n v="0"/>
  </r>
  <r>
    <s v="Percy W. Bridgman"/>
    <s v=" Physics"/>
    <n v="1946"/>
    <x v="0"/>
    <s v="United States"/>
    <n v="1"/>
    <n v="0"/>
  </r>
  <r>
    <s v="Peter Agre"/>
    <s v=" Chemistry"/>
    <n v="2003"/>
    <x v="0"/>
    <s v="United States"/>
    <n v="1"/>
    <n v="0"/>
  </r>
  <r>
    <s v="Philip Anderson"/>
    <s v=" Physics"/>
    <n v="1977"/>
    <x v="0"/>
    <s v="United States"/>
    <n v="1"/>
    <n v="0"/>
  </r>
  <r>
    <s v="Philip S. Hench"/>
    <s v=" Physiology or Medicine"/>
    <n v="1950"/>
    <x v="0"/>
    <s v="United States"/>
    <n v="1"/>
    <n v="0"/>
  </r>
  <r>
    <s v="Phillip A. Sharp"/>
    <s v=" Physiology or Medicine"/>
    <n v="1993"/>
    <x v="0"/>
    <s v="United States"/>
    <n v="1"/>
    <n v="0"/>
  </r>
  <r>
    <s v="Randy Schekman"/>
    <s v=" Physiology or Medicine"/>
    <n v="2013"/>
    <x v="0"/>
    <s v="United States"/>
    <n v="1"/>
    <n v="0"/>
  </r>
  <r>
    <s v="Raymond Davis Jr."/>
    <s v=" Physics"/>
    <n v="2002"/>
    <x v="0"/>
    <s v="United States"/>
    <n v="1"/>
    <n v="0"/>
  </r>
  <r>
    <s v="Richard Axel"/>
    <s v=" Physiology or Medicine"/>
    <n v="2004"/>
    <x v="0"/>
    <s v="United States"/>
    <n v="1"/>
    <n v="0"/>
  </r>
  <r>
    <s v="Richard E. Smalley"/>
    <s v=" Chemistry"/>
    <n v="1996"/>
    <x v="0"/>
    <s v="United States"/>
    <n v="1"/>
    <n v="0"/>
  </r>
  <r>
    <s v="Richard F. Heck"/>
    <s v=" Chemistry"/>
    <n v="2010"/>
    <x v="0"/>
    <s v="United States"/>
    <n v="1"/>
    <n v="0"/>
  </r>
  <r>
    <s v="Richard P. Feynman"/>
    <s v=" Physics"/>
    <n v="1965"/>
    <x v="0"/>
    <s v="United States"/>
    <n v="1"/>
    <n v="0"/>
  </r>
  <r>
    <s v="Richard R. Schrock"/>
    <s v=" Chemistry"/>
    <n v="2005"/>
    <x v="0"/>
    <s v="United States"/>
    <n v="1"/>
    <n v="0"/>
  </r>
  <r>
    <s v="Robert A. Millikan"/>
    <s v=" Physics"/>
    <n v="1923"/>
    <x v="0"/>
    <s v="United States"/>
    <n v="1"/>
    <n v="0"/>
  </r>
  <r>
    <s v="Robert B. Laughlin"/>
    <s v=" Physics"/>
    <n v="1998"/>
    <x v="0"/>
    <s v="United States"/>
    <n v="1"/>
    <n v="0"/>
  </r>
  <r>
    <s v="Robert B. Woodward"/>
    <s v=" Chemistry"/>
    <n v="1965"/>
    <x v="0"/>
    <s v="United States"/>
    <n v="1"/>
    <n v="0"/>
  </r>
  <r>
    <s v="Robert C. Richardson"/>
    <s v=" Physics"/>
    <n v="1996"/>
    <x v="0"/>
    <s v="United States"/>
    <n v="1"/>
    <n v="0"/>
  </r>
  <r>
    <s v="Robert F. Curl Jr."/>
    <s v=" Chemistry"/>
    <n v="1996"/>
    <x v="0"/>
    <s v="United States"/>
    <n v="1"/>
    <n v="0"/>
  </r>
  <r>
    <s v="Robert F. Furchgott"/>
    <s v=" Physiology or Medicine"/>
    <n v="1998"/>
    <x v="0"/>
    <s v="United States"/>
    <n v="1"/>
    <n v="0"/>
  </r>
  <r>
    <s v="Robert H. Grubbs"/>
    <s v=" Chemistry"/>
    <n v="2005"/>
    <x v="0"/>
    <s v="United States"/>
    <n v="1"/>
    <n v="0"/>
  </r>
  <r>
    <s v="Robert Hofstadter"/>
    <s v=" Physics"/>
    <n v="1961"/>
    <x v="0"/>
    <s v="United States"/>
    <n v="1"/>
    <n v="0"/>
  </r>
  <r>
    <s v="Robert J. Lefkowitz"/>
    <s v=" Chemistry"/>
    <n v="2012"/>
    <x v="0"/>
    <s v="United States"/>
    <n v="1"/>
    <n v="0"/>
  </r>
  <r>
    <s v="Robert S. Mulliken"/>
    <s v=" Chemistry"/>
    <n v="1966"/>
    <x v="0"/>
    <s v="United States"/>
    <n v="1"/>
    <n v="0"/>
  </r>
  <r>
    <s v="Robert Schrieffer"/>
    <s v=" Physics"/>
    <n v="1972"/>
    <x v="0"/>
    <s v="United States"/>
    <n v="1"/>
    <n v="0"/>
  </r>
  <r>
    <s v="Robert W. Holley"/>
    <s v=" Physiology or Medicine"/>
    <n v="1968"/>
    <x v="0"/>
    <s v="United States"/>
    <n v="1"/>
    <n v="0"/>
  </r>
  <r>
    <s v="Robert Woodrow Wilson"/>
    <s v=" Physics"/>
    <n v="1978"/>
    <x v="0"/>
    <s v="United States"/>
    <n v="1"/>
    <n v="0"/>
  </r>
  <r>
    <s v="Roderick MacKinnon"/>
    <s v=" Chemistry"/>
    <n v="2003"/>
    <x v="0"/>
    <s v="United States"/>
    <n v="1"/>
    <n v="0"/>
  </r>
  <r>
    <s v="Roger D. Kornberg"/>
    <s v=" Chemistry"/>
    <n v="2006"/>
    <x v="0"/>
    <s v="United States"/>
    <n v="1"/>
    <n v="0"/>
  </r>
  <r>
    <s v="Roger W. Sperry"/>
    <s v=" Physiology or Medicine"/>
    <n v="1981"/>
    <x v="0"/>
    <s v="United States"/>
    <n v="1"/>
    <n v="0"/>
  </r>
  <r>
    <s v="Roger Yonchien Tsien"/>
    <s v=" Chemistry"/>
    <n v="2008"/>
    <x v="0"/>
    <s v="United States"/>
    <n v="1"/>
    <n v="0"/>
  </r>
  <r>
    <s v="Rosalyn Yalow"/>
    <s v=" Physiology or Medicine"/>
    <n v="1977"/>
    <x v="0"/>
    <s v="United States"/>
    <n v="1"/>
    <n v="0"/>
  </r>
  <r>
    <s v="Roy J. Glauber"/>
    <s v=" Physics"/>
    <n v="2005"/>
    <x v="0"/>
    <s v="United States"/>
    <n v="1"/>
    <n v="0"/>
  </r>
  <r>
    <s v="Russell A. Hulse"/>
    <s v=" Physics"/>
    <n v="1993"/>
    <x v="0"/>
    <s v="United States"/>
    <n v="1"/>
    <n v="0"/>
  </r>
  <r>
    <s v="Samuel C. C. Ting"/>
    <s v=" Physics"/>
    <n v="1976"/>
    <x v="0"/>
    <s v="United States"/>
    <n v="1"/>
    <n v="0"/>
  </r>
  <r>
    <s v="Saul Perlmutter"/>
    <s v=" Physics"/>
    <n v="2011"/>
    <x v="0"/>
    <s v="United States"/>
    <n v="1"/>
    <n v="0"/>
  </r>
  <r>
    <s v="Sheldon Glashow"/>
    <s v=" Physics"/>
    <n v="1979"/>
    <x v="0"/>
    <s v="United States"/>
    <n v="1"/>
    <n v="0"/>
  </r>
  <r>
    <s v="Stanford Moore"/>
    <s v=" Chemistry"/>
    <n v="1972"/>
    <x v="0"/>
    <s v="United States"/>
    <n v="1"/>
    <n v="0"/>
  </r>
  <r>
    <s v="Stanley B. Prusiner"/>
    <s v=" Physiology or Medicine"/>
    <n v="1997"/>
    <x v="0"/>
    <s v="United States"/>
    <n v="1"/>
    <n v="0"/>
  </r>
  <r>
    <s v="Stanley Cohen"/>
    <s v=" Physiology or Medicine"/>
    <n v="1986"/>
    <x v="0"/>
    <s v="United States"/>
    <n v="1"/>
    <n v="0"/>
  </r>
  <r>
    <s v="Steven Chu"/>
    <s v=" Physics"/>
    <n v="1997"/>
    <x v="0"/>
    <s v="United States"/>
    <n v="1"/>
    <n v="0"/>
  </r>
  <r>
    <s v="Steven Weinberg"/>
    <s v=" Physics"/>
    <n v="1979"/>
    <x v="0"/>
    <s v="United States"/>
    <n v="1"/>
    <n v="0"/>
  </r>
  <r>
    <s v="Theodore W. Richards"/>
    <s v=" Chemistry"/>
    <n v="1914"/>
    <x v="0"/>
    <s v="United States"/>
    <n v="1"/>
    <n v="0"/>
  </r>
  <r>
    <s v="Thomas A. Steitz"/>
    <s v=" Chemistry"/>
    <n v="2009"/>
    <x v="0"/>
    <s v="United States"/>
    <n v="1"/>
    <n v="0"/>
  </r>
  <r>
    <s v="Thomas H. Morgan"/>
    <s v=" Physiology or Medicine"/>
    <n v="1933"/>
    <x v="0"/>
    <s v="United States"/>
    <n v="1"/>
    <n v="0"/>
  </r>
  <r>
    <s v="Thomas H. Weller"/>
    <s v=" Physiology or Medicine"/>
    <n v="1954"/>
    <x v="0"/>
    <s v="United States"/>
    <n v="1"/>
    <n v="0"/>
  </r>
  <r>
    <s v="Thomas R. Cech"/>
    <s v=" Chemistry"/>
    <n v="1989"/>
    <x v="0"/>
    <s v="United States"/>
    <n v="1"/>
    <n v="0"/>
  </r>
  <r>
    <s v="Val Fitch"/>
    <s v=" Physics"/>
    <n v="1980"/>
    <x v="0"/>
    <s v="United States"/>
    <n v="1"/>
    <n v="0"/>
  </r>
  <r>
    <s v="Vincent du Vigneaud"/>
    <s v=" Chemistry"/>
    <n v="1955"/>
    <x v="0"/>
    <s v="United States"/>
    <n v="1"/>
    <n v="0"/>
  </r>
  <r>
    <s v="Walter Gilbert"/>
    <s v=" Chemistry"/>
    <n v="1980"/>
    <x v="0"/>
    <s v="United States"/>
    <n v="1"/>
    <n v="0"/>
  </r>
  <r>
    <s v="Wendell M. Stanley"/>
    <s v=" Chemistry"/>
    <n v="1946"/>
    <x v="0"/>
    <s v="United States"/>
    <n v="1"/>
    <n v="0"/>
  </r>
  <r>
    <s v="Willard F. Libby"/>
    <s v=" Chemistry"/>
    <n v="1960"/>
    <x v="0"/>
    <s v="United States"/>
    <n v="1"/>
    <n v="0"/>
  </r>
  <r>
    <s v="William A. Fowler"/>
    <s v=" Physics"/>
    <n v="1983"/>
    <x v="0"/>
    <s v="United States"/>
    <n v="1"/>
    <n v="0"/>
  </r>
  <r>
    <s v="William B. Shockley"/>
    <s v=" Physics"/>
    <n v="1956"/>
    <x v="0"/>
    <s v="United States"/>
    <n v="1"/>
    <n v="0"/>
  </r>
  <r>
    <s v="William D. Phillips"/>
    <s v=" Physics"/>
    <n v="1997"/>
    <x v="0"/>
    <s v="United States"/>
    <n v="1"/>
    <n v="0"/>
  </r>
  <r>
    <s v="William E. Moerner"/>
    <s v=" Chemistry"/>
    <n v="2014"/>
    <x v="0"/>
    <s v="United States"/>
    <n v="1"/>
    <n v="0"/>
  </r>
  <r>
    <s v="William H. Stein"/>
    <s v=" Chemistry"/>
    <n v="1972"/>
    <x v="0"/>
    <s v="United States"/>
    <n v="1"/>
    <n v="0"/>
  </r>
  <r>
    <s v="William Lipscomb"/>
    <s v=" Chemistry"/>
    <n v="1976"/>
    <x v="0"/>
    <s v="United States"/>
    <n v="1"/>
    <n v="0"/>
  </r>
  <r>
    <s v="William P. Murphy"/>
    <s v=" Physiology or Medicine"/>
    <n v="1934"/>
    <x v="0"/>
    <s v="United States"/>
    <n v="1"/>
    <n v="0"/>
  </r>
  <r>
    <s v="William S. Knowles"/>
    <s v=" Chemistry"/>
    <n v="2001"/>
    <x v="0"/>
    <s v="United States"/>
    <n v="1"/>
    <n v="0"/>
  </r>
  <r>
    <s v="Willis E. Lamb"/>
    <s v=" Physics"/>
    <n v="1955"/>
    <x v="0"/>
    <s v="United States"/>
    <n v="1"/>
    <n v="0"/>
  </r>
  <r>
    <s v="Baruj Benacerraf"/>
    <s v=" Physiology or Medicine"/>
    <n v="1980"/>
    <x v="0"/>
    <s v="Venezuela"/>
    <n v="0"/>
    <n v="1"/>
  </r>
  <r>
    <s v="CÃ©sar Milstein"/>
    <s v=" Physiology or Medicine"/>
    <n v="1984"/>
    <x v="1"/>
    <s v="Argentina"/>
    <n v="0"/>
    <n v="1"/>
  </r>
  <r>
    <s v="John Cornforth"/>
    <s v="  Chemistry"/>
    <n v="1975"/>
    <x v="1"/>
    <s v="Australia"/>
    <n v="0"/>
    <n v="1"/>
  </r>
  <r>
    <s v="William Lawrence Bragg"/>
    <s v=" Physics"/>
    <n v="1915"/>
    <x v="1"/>
    <s v="Australia"/>
    <n v="0"/>
    <n v="1"/>
  </r>
  <r>
    <s v="Max Perutz"/>
    <s v=" Chemistry"/>
    <n v="1962"/>
    <x v="1"/>
    <s v="Austria"/>
    <n v="0"/>
    <n v="1"/>
  </r>
  <r>
    <s v="Peter Medawar"/>
    <s v="  Physiology or Medicine"/>
    <n v="1960"/>
    <x v="1"/>
    <s v="Brazil"/>
    <n v="0"/>
    <n v="1"/>
  </r>
  <r>
    <s v="Bernard Katz"/>
    <s v="  Physiology or Medicine"/>
    <n v="1970"/>
    <x v="1"/>
    <s v="Germany"/>
    <n v="0"/>
    <n v="1"/>
  </r>
  <r>
    <s v="Ernst Boris Chain"/>
    <s v="  Physiology or Medicine"/>
    <n v="1945"/>
    <x v="1"/>
    <s v="Germany"/>
    <n v="0"/>
    <n v="1"/>
  </r>
  <r>
    <s v="Georges J.F. KÃ¶hler"/>
    <s v=" Physiology or Medicine"/>
    <n v="1984"/>
    <x v="1"/>
    <s v="Germany"/>
    <n v="0"/>
    <n v="1"/>
  </r>
  <r>
    <s v="Hans Adolf Krebs"/>
    <s v="  Physiology or Medicine"/>
    <n v="1953"/>
    <x v="1"/>
    <s v="Germany"/>
    <n v="0"/>
    <n v="1"/>
  </r>
  <r>
    <s v="Dennis Gabor"/>
    <s v="  Physics"/>
    <n v="1971"/>
    <x v="1"/>
    <s v="Hungary"/>
    <n v="0"/>
    <n v="1"/>
  </r>
  <r>
    <s v="Ronald Ross"/>
    <s v="  Physiology or Medicine"/>
    <n v="1902"/>
    <x v="1"/>
    <s v="India"/>
    <n v="0"/>
    <n v="1"/>
  </r>
  <r>
    <s v="Aaron Klug"/>
    <s v=" Chemistry"/>
    <n v="1982"/>
    <x v="1"/>
    <s v="Lithuania"/>
    <n v="0"/>
    <n v="1"/>
  </r>
  <r>
    <s v="Ernest Rutherford"/>
    <s v=" Chemistry"/>
    <n v="1908"/>
    <x v="1"/>
    <s v="New Zealand"/>
    <n v="0"/>
    <n v="1"/>
  </r>
  <r>
    <s v="Maurice Wilkins"/>
    <s v=" Physiology or Medicine"/>
    <n v="1962"/>
    <x v="1"/>
    <s v="New Zealand"/>
    <n v="0"/>
    <n v="1"/>
  </r>
  <r>
    <s v="Andre Geim"/>
    <s v=" Physics"/>
    <n v="2010"/>
    <x v="1"/>
    <s v="Russia"/>
    <n v="0"/>
    <n v="1"/>
  </r>
  <r>
    <s v="Konstantin Novoselov"/>
    <s v="  Physics"/>
    <n v="2010"/>
    <x v="1"/>
    <s v="Russia"/>
    <n v="0"/>
    <n v="1"/>
  </r>
  <r>
    <s v="Sydney Brenner"/>
    <s v="  Physiology or Medicine"/>
    <n v="2002"/>
    <x v="1"/>
    <s v="South Africa"/>
    <n v="0"/>
    <n v="1"/>
  </r>
  <r>
    <s v="Tomas Lindahl"/>
    <s v=" Chemistry"/>
    <n v="2015"/>
    <x v="1"/>
    <s v="Sweden"/>
    <n v="0"/>
    <n v="1"/>
  </r>
  <r>
    <s v="Alan Lloyd Hodgkin"/>
    <s v=" Physiology or Medicine"/>
    <n v="1963"/>
    <x v="1"/>
    <s v="United Kingdom"/>
    <n v="1"/>
    <n v="0"/>
  </r>
  <r>
    <s v="Alexander Fleming"/>
    <s v=" Physiology or Medicine"/>
    <n v="1945"/>
    <x v="1"/>
    <s v="United Kingdom"/>
    <n v="1"/>
    <n v="0"/>
  </r>
  <r>
    <s v="Alexander R. Todd"/>
    <s v=" Chemistry"/>
    <n v="1957"/>
    <x v="1"/>
    <s v="United Kingdom"/>
    <n v="1"/>
    <n v="0"/>
  </r>
  <r>
    <s v="Andrew Huxley"/>
    <s v=" Physiology or Medicine"/>
    <n v="1963"/>
    <x v="1"/>
    <s v="United Kingdom"/>
    <n v="1"/>
    <n v="0"/>
  </r>
  <r>
    <s v="Antony Hewish"/>
    <s v=" Physics"/>
    <n v="1974"/>
    <x v="1"/>
    <s v="United Kingdom"/>
    <n v="1"/>
    <n v="0"/>
  </r>
  <r>
    <s v="Archer John Porter Martin"/>
    <s v=" Chemistry"/>
    <n v="1952"/>
    <x v="1"/>
    <s v="United Kingdom"/>
    <n v="1"/>
    <n v="0"/>
  </r>
  <r>
    <s v="Archibald Vivian Hill"/>
    <s v=" Physiology or Medicine"/>
    <n v="1922"/>
    <x v="1"/>
    <s v="United Kingdom"/>
    <n v="1"/>
    <n v="0"/>
  </r>
  <r>
    <s v="Arthur Harden"/>
    <s v=" Chemistry"/>
    <n v="1929"/>
    <x v="1"/>
    <s v="United Kingdom"/>
    <n v="1"/>
    <n v="0"/>
  </r>
  <r>
    <s v="Brian David Josephson"/>
    <s v=" Physics"/>
    <n v="1973"/>
    <x v="1"/>
    <s v="United Kingdom"/>
    <n v="1"/>
    <n v="0"/>
  </r>
  <r>
    <s v="Cecil Frank Powell"/>
    <s v=" Physics"/>
    <n v="1950"/>
    <x v="1"/>
    <s v="United Kingdom"/>
    <n v="1"/>
    <n v="0"/>
  </r>
  <r>
    <s v="Charles Glover Barkla"/>
    <s v=" Physics"/>
    <n v="1917"/>
    <x v="1"/>
    <s v="United Kingdom"/>
    <n v="1"/>
    <n v="0"/>
  </r>
  <r>
    <s v="Charles Scott Sherrington"/>
    <s v=" Physiology or Medicine"/>
    <n v="1932"/>
    <x v="1"/>
    <s v="United Kingdom"/>
    <n v="1"/>
    <n v="0"/>
  </r>
  <r>
    <s v="Charles Thomson Rees Wilson"/>
    <s v=" Physics"/>
    <n v="1927"/>
    <x v="1"/>
    <s v="United Kingdom"/>
    <n v="1"/>
    <n v="0"/>
  </r>
  <r>
    <s v="Cyril Norman Hinshelwood"/>
    <s v=" Chemistry"/>
    <n v="1956"/>
    <x v="1"/>
    <s v="United Kingdom"/>
    <n v="1"/>
    <n v="0"/>
  </r>
  <r>
    <s v="David J. Thouless"/>
    <s v=" Physics"/>
    <n v="2016"/>
    <x v="1"/>
    <s v="United Kingdom"/>
    <n v="1"/>
    <n v="0"/>
  </r>
  <r>
    <s v="Derek Harold Richard Barton"/>
    <s v=" Chemistry"/>
    <n v="1969"/>
    <x v="1"/>
    <s v="United Kingdom"/>
    <n v="1"/>
    <n v="0"/>
  </r>
  <r>
    <s v="Dorothy Crowfoot Hodgkin"/>
    <s v=" Chemistry"/>
    <n v="1964"/>
    <x v="1"/>
    <s v="United Kingdom"/>
    <n v="1"/>
    <n v="0"/>
  </r>
  <r>
    <s v="Edgar Adrian"/>
    <s v=" Physiology or Medicine"/>
    <n v="1932"/>
    <x v="1"/>
    <s v="United Kingdom"/>
    <n v="1"/>
    <n v="0"/>
  </r>
  <r>
    <s v="Edward Victor Appleton"/>
    <s v=" Physics"/>
    <n v="1947"/>
    <x v="1"/>
    <s v="United Kingdom"/>
    <n v="1"/>
    <n v="0"/>
  </r>
  <r>
    <s v="Francis Crick"/>
    <s v=" Physiology or Medicine"/>
    <n v="1962"/>
    <x v="1"/>
    <s v="United Kingdom"/>
    <n v="1"/>
    <n v="0"/>
  </r>
  <r>
    <s v="Francis William Aston"/>
    <s v=" Chemistry"/>
    <n v="1922"/>
    <x v="1"/>
    <s v="United Kingdom"/>
    <n v="1"/>
    <n v="0"/>
  </r>
  <r>
    <s v="Frederick Hopkins"/>
    <s v=" Physiology or Medicine"/>
    <n v="1929"/>
    <x v="1"/>
    <s v="United Kingdom"/>
    <n v="1"/>
    <n v="0"/>
  </r>
  <r>
    <s v="Frederick Sanger"/>
    <s v=" Chemistry"/>
    <n v="1958"/>
    <x v="1"/>
    <s v="United Kingdom"/>
    <n v="1"/>
    <n v="0"/>
  </r>
  <r>
    <s v="Frederick Sanger"/>
    <s v=" Chemistry"/>
    <n v="1980"/>
    <x v="1"/>
    <s v="United Kingdom"/>
    <n v="1"/>
    <n v="0"/>
  </r>
  <r>
    <s v="Frederick Soddy"/>
    <s v=" Chemistry"/>
    <n v="1921"/>
    <x v="1"/>
    <s v="United Kingdom"/>
    <n v="1"/>
    <n v="0"/>
  </r>
  <r>
    <s v="Geoffrey Wilkinson"/>
    <s v=" Chemistry"/>
    <n v="1973"/>
    <x v="1"/>
    <s v="United Kingdom"/>
    <n v="1"/>
    <n v="0"/>
  </r>
  <r>
    <s v="George Paget Thomson"/>
    <s v=" Physics"/>
    <n v="1937"/>
    <x v="1"/>
    <s v="United Kingdom"/>
    <n v="1"/>
    <n v="0"/>
  </r>
  <r>
    <s v="George Porter"/>
    <s v=" Chemistry"/>
    <n v="1967"/>
    <x v="1"/>
    <s v="United Kingdom"/>
    <n v="1"/>
    <n v="0"/>
  </r>
  <r>
    <s v="Godfrey Hounsfield"/>
    <s v=" Physiology or Medicine"/>
    <n v="1979"/>
    <x v="1"/>
    <s v="United Kingdom"/>
    <n v="1"/>
    <n v="0"/>
  </r>
  <r>
    <s v="Harold Kroto"/>
    <s v=" Chemistry"/>
    <n v="1996"/>
    <x v="1"/>
    <s v="United Kingdom"/>
    <n v="1"/>
    <n v="0"/>
  </r>
  <r>
    <s v="Henry Hallett Dale"/>
    <s v=" Physiology or Medicine"/>
    <n v="1936"/>
    <x v="1"/>
    <s v="United Kingdom"/>
    <n v="1"/>
    <n v="0"/>
  </r>
  <r>
    <s v="J. J. Thomson"/>
    <s v=" Physics"/>
    <n v="1906"/>
    <x v="1"/>
    <s v="United Kingdom"/>
    <n v="1"/>
    <n v="0"/>
  </r>
  <r>
    <s v="James Chadwick"/>
    <s v=" Physics"/>
    <n v="1935"/>
    <x v="1"/>
    <s v="United Kingdom"/>
    <n v="1"/>
    <n v="0"/>
  </r>
  <r>
    <s v="James W. Black"/>
    <s v=" Physiology or Medicine"/>
    <n v="1988"/>
    <x v="1"/>
    <s v="United Kingdom"/>
    <n v="1"/>
    <n v="0"/>
  </r>
  <r>
    <s v="John B. Gurdon"/>
    <s v=" Physiology or Medicine"/>
    <n v="2012"/>
    <x v="1"/>
    <s v="United Kingdom"/>
    <n v="1"/>
    <n v="0"/>
  </r>
  <r>
    <s v="John Cockcroft"/>
    <s v=" Physics"/>
    <n v="1951"/>
    <x v="1"/>
    <s v="United Kingdom"/>
    <n v="1"/>
    <n v="0"/>
  </r>
  <r>
    <s v="John E. Sulston"/>
    <s v=" Physiology or Medicine"/>
    <n v="2002"/>
    <x v="1"/>
    <s v="United Kingdom"/>
    <n v="1"/>
    <n v="0"/>
  </r>
  <r>
    <s v="John E. Walker"/>
    <s v=" Chemistry"/>
    <n v="1997"/>
    <x v="1"/>
    <s v="United Kingdom"/>
    <n v="1"/>
    <n v="0"/>
  </r>
  <r>
    <s v="John Kendrew"/>
    <s v=" Chemistry"/>
    <n v="1962"/>
    <x v="1"/>
    <s v="United Kingdom"/>
    <n v="1"/>
    <n v="0"/>
  </r>
  <r>
    <s v="John Pople"/>
    <s v=" Chemistry"/>
    <n v="1998"/>
    <x v="1"/>
    <s v="United Kingdom"/>
    <n v="1"/>
    <n v="0"/>
  </r>
  <r>
    <s v="John Robert Vane"/>
    <s v=" Physiology or Medicine"/>
    <n v="1982"/>
    <x v="1"/>
    <s v="United Kingdom"/>
    <n v="1"/>
    <n v="0"/>
  </r>
  <r>
    <s v="John Strutt"/>
    <s v=" Physics"/>
    <n v="1904"/>
    <x v="1"/>
    <s v="United Kingdom"/>
    <n v="1"/>
    <n v="0"/>
  </r>
  <r>
    <s v="Martin Ryle"/>
    <s v=" Physics"/>
    <n v="1974"/>
    <x v="1"/>
    <s v="United Kingdom"/>
    <n v="1"/>
    <n v="0"/>
  </r>
  <r>
    <s v="Nevill Francis Mott"/>
    <s v=" Physics"/>
    <n v="1977"/>
    <x v="1"/>
    <s v="United Kingdom"/>
    <n v="1"/>
    <n v="0"/>
  </r>
  <r>
    <s v="Norman Haworth"/>
    <s v=" Chemistry"/>
    <n v="1937"/>
    <x v="1"/>
    <s v="United Kingdom"/>
    <n v="1"/>
    <n v="0"/>
  </r>
  <r>
    <s v="Owen Willans Richardson"/>
    <s v=" Physics"/>
    <n v="1928"/>
    <x v="1"/>
    <s v="United Kingdom"/>
    <n v="1"/>
    <n v="0"/>
  </r>
  <r>
    <s v="Patrick Blackett"/>
    <s v="Physics"/>
    <n v="1948"/>
    <x v="1"/>
    <s v="United Kingdom"/>
    <n v="1"/>
    <n v="0"/>
  </r>
  <r>
    <s v="Paul Dirac"/>
    <s v=" Physics"/>
    <n v="1933"/>
    <x v="1"/>
    <s v="United Kingdom"/>
    <n v="1"/>
    <n v="0"/>
  </r>
  <r>
    <s v="Paul Nurse"/>
    <s v=" Physiology or Medicine"/>
    <n v="2001"/>
    <x v="1"/>
    <s v="United Kingdom"/>
    <n v="1"/>
    <n v="0"/>
  </r>
  <r>
    <s v="Peter D. Mitchell"/>
    <s v=" Chemistry"/>
    <n v="1978"/>
    <x v="1"/>
    <s v="United Kingdom"/>
    <n v="1"/>
    <n v="0"/>
  </r>
  <r>
    <s v="Peter Higgs"/>
    <s v=" Physics"/>
    <n v="2013"/>
    <x v="1"/>
    <s v="United Kingdom"/>
    <n v="1"/>
    <n v="0"/>
  </r>
  <r>
    <s v="Peter Mansfield"/>
    <s v=" Physiology or Medicine"/>
    <n v="2003"/>
    <x v="1"/>
    <s v="United Kingdom"/>
    <n v="1"/>
    <n v="0"/>
  </r>
  <r>
    <s v="Richard Henderson"/>
    <s v=" Chemistry"/>
    <n v="2017"/>
    <x v="1"/>
    <s v="United Kingdom"/>
    <n v="1"/>
    <n v="0"/>
  </r>
  <r>
    <s v="Richard J. Roberts"/>
    <s v=" Physiology or Medicine"/>
    <n v="1993"/>
    <x v="1"/>
    <s v="United Kingdom"/>
    <n v="1"/>
    <n v="0"/>
  </r>
  <r>
    <s v="Richard Laurence Millington Synge"/>
    <s v=" Chemistry"/>
    <n v="1952"/>
    <x v="1"/>
    <s v="United Kingdom"/>
    <n v="1"/>
    <n v="0"/>
  </r>
  <r>
    <s v="Robert G. Edwards"/>
    <s v=" Physiology or Medicine"/>
    <n v="2010"/>
    <x v="1"/>
    <s v="United Kingdom"/>
    <n v="1"/>
    <n v="0"/>
  </r>
  <r>
    <s v="Robert Robinson"/>
    <s v=" Chemistry"/>
    <n v="1947"/>
    <x v="1"/>
    <s v="United Kingdom"/>
    <n v="1"/>
    <n v="0"/>
  </r>
  <r>
    <s v="Rodney Robert Porter"/>
    <s v=" Physiology or Medicine"/>
    <n v="1972"/>
    <x v="1"/>
    <s v="United Kingdom"/>
    <n v="1"/>
    <n v="0"/>
  </r>
  <r>
    <s v="Ronald George Wreyford Norrish"/>
    <s v=" Chemistry"/>
    <n v="1967"/>
    <x v="1"/>
    <s v="United Kingdom"/>
    <n v="1"/>
    <n v="0"/>
  </r>
  <r>
    <s v="Martin J. Evans"/>
    <s v=" Physiology or Medicine"/>
    <n v="2007"/>
    <x v="1"/>
    <s v="United Kingdom"/>
    <n v="1"/>
    <n v="0"/>
  </r>
  <r>
    <s v="Tim Hunt"/>
    <s v=" Physiology or Medicine"/>
    <n v="2001"/>
    <x v="1"/>
    <s v="United Kingdom"/>
    <n v="1"/>
    <n v="0"/>
  </r>
  <r>
    <s v="William Henry Bragg"/>
    <s v=" Physics"/>
    <n v="1915"/>
    <x v="1"/>
    <s v="United Kingdom"/>
    <n v="1"/>
    <n v="0"/>
  </r>
  <r>
    <s v="William Ramsay"/>
    <s v=" Chemistry"/>
    <n v="1904"/>
    <x v="1"/>
    <s v="United Kingdom"/>
    <n v="1"/>
    <n v="0"/>
  </r>
  <r>
    <s v="John O'Keefe"/>
    <s v="  Physiology or Medicine"/>
    <n v="2014"/>
    <x v="1"/>
    <s v="United States"/>
    <n v="0"/>
    <n v="1"/>
  </r>
  <r>
    <s v="Ilya Ilyich Mechnikov"/>
    <s v=" Physiology and Medicine"/>
    <n v="1908"/>
    <x v="2"/>
    <s v="Ukraine"/>
    <n v="1"/>
    <n v="0"/>
  </r>
  <r>
    <s v="Vladimir Prelog"/>
    <s v="  Chemistry"/>
    <n v="1975"/>
    <x v="3"/>
    <s v="Bosnia-Herzegovina"/>
    <n v="0"/>
    <n v="1"/>
  </r>
  <r>
    <s v="Leopold RuÅ¾iÄka"/>
    <s v="  Chemistry"/>
    <n v="1939"/>
    <x v="3"/>
    <s v="Croatia"/>
    <n v="0"/>
    <n v="1"/>
  </r>
  <r>
    <s v="Tadeus Reichstein"/>
    <s v=" Physiology or Medicine"/>
    <n v="1950"/>
    <x v="3"/>
    <s v="Poland"/>
    <n v="0"/>
    <n v="1"/>
  </r>
  <r>
    <s v="Alfred Werner"/>
    <s v=" Chemistry"/>
    <n v="1913"/>
    <x v="3"/>
    <s v="Switzerland"/>
    <n v="1"/>
    <n v="0"/>
  </r>
  <r>
    <s v="Charles Ã‰douard Guillaume"/>
    <s v=" Physics"/>
    <n v="1920"/>
    <x v="3"/>
    <s v="Switzerland"/>
    <n v="1"/>
    <n v="0"/>
  </r>
  <r>
    <s v="Heinrich Rohrer"/>
    <s v=" Physics"/>
    <n v="1986"/>
    <x v="3"/>
    <s v="Switzerland"/>
    <n v="1"/>
    <n v="0"/>
  </r>
  <r>
    <s v="Jacques Dubochet"/>
    <s v=" Chemistry"/>
    <n v="2017"/>
    <x v="3"/>
    <s v="Switzerland"/>
    <n v="1"/>
    <n v="0"/>
  </r>
  <r>
    <s v="Karl Alexander MÃ¼ller"/>
    <s v=" Physics"/>
    <n v="1987"/>
    <x v="3"/>
    <s v="Switzerland"/>
    <n v="1"/>
    <n v="0"/>
  </r>
  <r>
    <s v="Kurt WÃ¼thrich"/>
    <s v=" Chemistry"/>
    <n v="2002"/>
    <x v="3"/>
    <s v="Switzerland"/>
    <n v="1"/>
    <n v="0"/>
  </r>
  <r>
    <s v="Paul Hermann MÃ¼ller"/>
    <s v=" Physiology or Medicine"/>
    <n v="1948"/>
    <x v="3"/>
    <s v="Switzerland"/>
    <n v="1"/>
    <n v="0"/>
  </r>
  <r>
    <s v="Paul Karrer"/>
    <s v=" Chemistry"/>
    <n v="1937"/>
    <x v="3"/>
    <s v="Switzerland"/>
    <n v="1"/>
    <n v="0"/>
  </r>
  <r>
    <s v="Richard R. Ernst"/>
    <s v=" Chemistry"/>
    <n v="1991"/>
    <x v="3"/>
    <s v="Switzerland"/>
    <n v="1"/>
    <n v="0"/>
  </r>
  <r>
    <s v="Theodor Kocher"/>
    <s v=" Physiology or Medicine"/>
    <n v="1909"/>
    <x v="3"/>
    <s v="Switzerland"/>
    <n v="1"/>
    <n v="0"/>
  </r>
  <r>
    <s v="Walter Rudolf Hess"/>
    <s v=" Physiology or Medicine"/>
    <n v="1949"/>
    <x v="3"/>
    <s v="Switzerland"/>
    <n v="1"/>
    <n v="0"/>
  </r>
  <r>
    <s v="Werner Arber"/>
    <s v=" Physiology or Medicine"/>
    <n v="1978"/>
    <x v="3"/>
    <s v="Switzerland"/>
    <n v="1"/>
    <n v="0"/>
  </r>
  <r>
    <s v="Ragnar Granit"/>
    <s v="  Physiology or Medicine"/>
    <n v="1967"/>
    <x v="4"/>
    <s v="Finland"/>
    <n v="0"/>
    <n v="1"/>
  </r>
  <r>
    <s v="Hans von Euler-Chelpin"/>
    <s v="  Chemistry"/>
    <n v="1929"/>
    <x v="4"/>
    <s v="Germany"/>
    <n v="0"/>
    <n v="1"/>
  </r>
  <r>
    <s v="Allvar Gullstrand"/>
    <s v=" Physiology or Medicine"/>
    <n v="1911"/>
    <x v="4"/>
    <s v="Sweden"/>
    <n v="1"/>
    <n v="0"/>
  </r>
  <r>
    <s v="Arvid Carlsson"/>
    <s v=" Physiology or Medicine"/>
    <n v="2000"/>
    <x v="4"/>
    <s v="Sweden"/>
    <n v="1"/>
    <n v="0"/>
  </r>
  <r>
    <s v="Bengt I. Samuelsson"/>
    <s v=" Physiology or Medicine"/>
    <n v="1982"/>
    <x v="4"/>
    <s v="Sweden"/>
    <n v="1"/>
    <n v="0"/>
  </r>
  <r>
    <s v="Gustaf DalÃ©n"/>
    <s v=" Physics"/>
    <n v="1912"/>
    <x v="4"/>
    <s v="Sweden"/>
    <n v="1"/>
    <n v="0"/>
  </r>
  <r>
    <s v="Hannes AlfvÃ©n"/>
    <s v=" Physics"/>
    <n v="1970"/>
    <x v="4"/>
    <s v="Sweden"/>
    <n v="1"/>
    <n v="0"/>
  </r>
  <r>
    <s v="Kai Siegbahn"/>
    <s v=" Physics"/>
    <n v="1981"/>
    <x v="4"/>
    <s v="Sweden"/>
    <n v="1"/>
    <n v="0"/>
  </r>
  <r>
    <s v="Karl Manne Siegbahn"/>
    <s v=" Physics"/>
    <n v="1924"/>
    <x v="4"/>
    <s v="Sweden"/>
    <n v="1"/>
    <n v="0"/>
  </r>
  <r>
    <s v="Sune BergstrÃ¶m"/>
    <s v=" Physiology or Medicine"/>
    <n v="1982"/>
    <x v="4"/>
    <s v="Sweden"/>
    <n v="1"/>
    <n v="0"/>
  </r>
  <r>
    <s v="Svante Arrhenius"/>
    <s v=" Chemistry"/>
    <n v="1903"/>
    <x v="4"/>
    <s v="Sweden"/>
    <n v="1"/>
    <n v="0"/>
  </r>
  <r>
    <s v="Theodor Svedberg"/>
    <s v=" Chemistry"/>
    <n v="1926"/>
    <x v="4"/>
    <s v="Sweden"/>
    <n v="1"/>
    <n v="0"/>
  </r>
  <r>
    <s v="Torsten Wiesel"/>
    <s v=" Physiology or Medicine"/>
    <n v="1981"/>
    <x v="4"/>
    <s v="Sweden"/>
    <n v="1"/>
    <n v="0"/>
  </r>
  <r>
    <s v="Ulf von Euler"/>
    <s v=" Physiology or Medicine"/>
    <n v="1970"/>
    <x v="4"/>
    <s v="Sweden"/>
    <n v="1"/>
    <n v="0"/>
  </r>
  <r>
    <s v="Santiago RamÃ³n y Cajal"/>
    <s v=" Physiology or Medicine"/>
    <n v="1906"/>
    <x v="5"/>
    <s v="Spain"/>
    <n v="1"/>
    <n v="0"/>
  </r>
  <r>
    <s v="Max Theiler"/>
    <s v=" Physiology or Medicine"/>
    <n v="1951"/>
    <x v="6"/>
    <s v="South Africa"/>
    <n v="1"/>
    <n v="0"/>
  </r>
  <r>
    <s v="Friderik Pregl"/>
    <s v="  Chemistry"/>
    <n v="1923"/>
    <x v="7"/>
    <s v="Slovenia"/>
    <n v="1"/>
    <n v="0"/>
  </r>
  <r>
    <s v="Alexander Prokhorov"/>
    <s v="  Physics"/>
    <n v="1964"/>
    <x v="8"/>
    <s v="Australia"/>
    <n v="0"/>
    <n v="1"/>
  </r>
  <r>
    <s v="Zhores Alferov"/>
    <s v="  Physics"/>
    <n v="2000"/>
    <x v="8"/>
    <s v="Belarus"/>
    <n v="0"/>
    <n v="1"/>
  </r>
  <r>
    <s v="Alexei Alexeyevich Abrikosov"/>
    <s v=" Physics"/>
    <n v="2003"/>
    <x v="8"/>
    <s v="Russia"/>
    <n v="1"/>
    <n v="0"/>
  </r>
  <r>
    <s v="Igor Tamm"/>
    <s v=" Physics"/>
    <n v="1958"/>
    <x v="8"/>
    <s v="Russia"/>
    <n v="1"/>
    <n v="0"/>
  </r>
  <r>
    <s v="Ilya Mikhailovich Frank"/>
    <s v=" Physics"/>
    <n v="1958"/>
    <x v="8"/>
    <s v="Russia"/>
    <n v="1"/>
    <n v="0"/>
  </r>
  <r>
    <s v="Ilya Prigogine"/>
    <s v=" Chemistry"/>
    <n v="1977"/>
    <x v="8"/>
    <s v="Russia"/>
    <n v="1"/>
    <n v="0"/>
  </r>
  <r>
    <s v="Ivan Pavlov"/>
    <s v=" Physiology or Medicine"/>
    <n v="1904"/>
    <x v="8"/>
    <s v="Russia"/>
    <n v="1"/>
    <n v="0"/>
  </r>
  <r>
    <s v="Lev Landau"/>
    <s v="  Physics"/>
    <n v="1962"/>
    <x v="8"/>
    <s v="Russia"/>
    <n v="1"/>
    <n v="0"/>
  </r>
  <r>
    <s v="Nikolay Basov"/>
    <s v=" Physics"/>
    <n v="1964"/>
    <x v="8"/>
    <s v="Russia"/>
    <n v="1"/>
    <n v="0"/>
  </r>
  <r>
    <s v="Nikolay Semyonov"/>
    <s v=" Chemistry"/>
    <n v="1956"/>
    <x v="8"/>
    <s v="Russia"/>
    <n v="1"/>
    <n v="0"/>
  </r>
  <r>
    <s v="Pavel Cherenkov"/>
    <s v=" Physics"/>
    <n v="1958"/>
    <x v="8"/>
    <s v="Russia"/>
    <n v="1"/>
    <n v="0"/>
  </r>
  <r>
    <s v="Pyotr Kapitsa"/>
    <s v=" Physics"/>
    <n v="1978"/>
    <x v="8"/>
    <s v="Russia"/>
    <n v="1"/>
    <n v="0"/>
  </r>
  <r>
    <s v="Vitaly Ginzburg"/>
    <s v=" Physics"/>
    <n v="2003"/>
    <x v="8"/>
    <s v="Russia"/>
    <n v="1"/>
    <n v="0"/>
  </r>
  <r>
    <s v="Ã‰lie Metchnikoff"/>
    <s v="  Physiology or Medicine"/>
    <n v="1908"/>
    <x v="8"/>
    <s v="Ukraine"/>
    <n v="0"/>
    <n v="1"/>
  </r>
  <r>
    <s v="AntÃ³nio Egas Moniz"/>
    <s v=" Physiology or Medicine"/>
    <n v="1949"/>
    <x v="9"/>
    <s v="Portugal"/>
    <n v="1"/>
    <n v="0"/>
  </r>
  <r>
    <s v="Andrew Schally"/>
    <s v="  Medicine"/>
    <n v="1977"/>
    <x v="10"/>
    <s v="Poland"/>
    <n v="1"/>
    <n v="0"/>
  </r>
  <r>
    <s v="Abdus Salam"/>
    <s v="Physics"/>
    <n v="1979"/>
    <x v="11"/>
    <s v="Pakistan"/>
    <n v="1"/>
    <n v="0"/>
  </r>
  <r>
    <s v="Edvard Moser"/>
    <s v=" Physiology or Medicine"/>
    <n v="2014"/>
    <x v="12"/>
    <s v="Norway"/>
    <n v="1"/>
    <n v="0"/>
  </r>
  <r>
    <s v="May-Britt Moser"/>
    <s v=" Physiology or Medicine"/>
    <n v="2014"/>
    <x v="12"/>
    <s v="Norway"/>
    <n v="1"/>
    <n v="0"/>
  </r>
  <r>
    <s v="Odd Hassel"/>
    <s v=" Chemistry"/>
    <n v="1969"/>
    <x v="12"/>
    <s v="Norway"/>
    <n v="1"/>
    <n v="0"/>
  </r>
  <r>
    <s v="Ben Feringa"/>
    <s v=" Chemistry"/>
    <n v="2016"/>
    <x v="13"/>
    <s v="Netherlands"/>
    <n v="1"/>
    <n v="0"/>
  </r>
  <r>
    <s v="Christiaan Eijkman"/>
    <s v=" Physiology or Medicine"/>
    <n v="1929"/>
    <x v="13"/>
    <s v="Netherlands"/>
    <n v="1"/>
    <n v="0"/>
  </r>
  <r>
    <s v="Frits Zernike"/>
    <s v=" Physics"/>
    <n v="1953"/>
    <x v="13"/>
    <s v="Netherlands"/>
    <n v="1"/>
    <n v="0"/>
  </r>
  <r>
    <s v="Gerard 't Hooft"/>
    <s v=" Physics"/>
    <n v="1999"/>
    <x v="13"/>
    <s v="Netherlands"/>
    <n v="1"/>
    <n v="0"/>
  </r>
  <r>
    <s v="Heike Kamerlingh Onnes"/>
    <s v=" Physics"/>
    <n v="1913"/>
    <x v="13"/>
    <s v="Netherlands"/>
    <n v="1"/>
    <n v="0"/>
  </r>
  <r>
    <s v="Hendrik Lorentz"/>
    <s v=" Physics"/>
    <n v="1902"/>
    <x v="13"/>
    <s v="Netherlands"/>
    <n v="1"/>
    <n v="0"/>
  </r>
  <r>
    <s v="Jacobus Henricus van 't Hoff"/>
    <s v=" Chemistry"/>
    <n v="1901"/>
    <x v="13"/>
    <s v="Netherlands"/>
    <n v="1"/>
    <n v="0"/>
  </r>
  <r>
    <s v="Johannes Diderik van der Waals"/>
    <s v=" Physics"/>
    <n v="1910"/>
    <x v="13"/>
    <s v="Netherlands"/>
    <n v="1"/>
    <n v="0"/>
  </r>
  <r>
    <s v="Martinus J. G. Veltman"/>
    <s v=" Physics"/>
    <n v="1999"/>
    <x v="13"/>
    <s v="Netherlands"/>
    <n v="1"/>
    <n v="0"/>
  </r>
  <r>
    <s v="Nikolaas Tinbergen"/>
    <s v=" Physiology or Medicine"/>
    <n v="1973"/>
    <x v="13"/>
    <s v="Netherlands"/>
    <n v="1"/>
    <n v="0"/>
  </r>
  <r>
    <s v="Peter Debye"/>
    <s v=" Chemistry"/>
    <n v="1936"/>
    <x v="13"/>
    <s v="Netherlands"/>
    <n v="1"/>
    <n v="0"/>
  </r>
  <r>
    <s v="Pieter Zeeman"/>
    <s v=" Physics"/>
    <n v="1902"/>
    <x v="13"/>
    <s v="Netherlands"/>
    <n v="1"/>
    <n v="0"/>
  </r>
  <r>
    <s v="Simon van der Meer"/>
    <s v=" Physics"/>
    <n v="1984"/>
    <x v="13"/>
    <s v="Netherlands"/>
    <n v="1"/>
    <n v="0"/>
  </r>
  <r>
    <s v="Willem Einthoven"/>
    <s v=" Physiology or Medicine"/>
    <n v="1924"/>
    <x v="13"/>
    <s v="Netherlands"/>
    <n v="1"/>
    <n v="0"/>
  </r>
  <r>
    <s v="Mario JosÃ© Molina HenrÃ­quez"/>
    <s v=" Chemistry"/>
    <n v="1995"/>
    <x v="14"/>
    <s v="Mexico"/>
    <n v="1"/>
    <n v="0"/>
  </r>
  <r>
    <s v="Akira Suzuki"/>
    <s v=" Chemistry"/>
    <n v="2010"/>
    <x v="15"/>
    <s v="Japan"/>
    <n v="1"/>
    <n v="0"/>
  </r>
  <r>
    <s v="Hideki Shirakawa"/>
    <s v=" Chemistry"/>
    <n v="2000"/>
    <x v="15"/>
    <s v="Japan"/>
    <n v="1"/>
    <n v="0"/>
  </r>
  <r>
    <s v="Hideki Yukawa"/>
    <s v=" Physics"/>
    <n v="1949"/>
    <x v="15"/>
    <s v="Japan"/>
    <n v="1"/>
    <n v="0"/>
  </r>
  <r>
    <s v="Hiroshi Amano"/>
    <s v=" Physics"/>
    <n v="2014"/>
    <x v="15"/>
    <s v="Japan"/>
    <n v="1"/>
    <n v="0"/>
  </r>
  <r>
    <s v="Isamu Akasaki"/>
    <s v=" Physics"/>
    <n v="2014"/>
    <x v="15"/>
    <s v="Japan"/>
    <n v="1"/>
    <n v="0"/>
  </r>
  <r>
    <s v="Kenichi Fukui"/>
    <s v=" Chemistry"/>
    <n v="1981"/>
    <x v="15"/>
    <s v="Japan"/>
    <n v="1"/>
    <n v="0"/>
  </r>
  <r>
    <s v="Koichi Tanaka"/>
    <s v=" Chemistry"/>
    <n v="2002"/>
    <x v="15"/>
    <s v="Japan"/>
    <n v="1"/>
    <n v="0"/>
  </r>
  <r>
    <s v="Leo Esaki"/>
    <s v=" Physics"/>
    <n v="1973"/>
    <x v="15"/>
    <s v="Japan"/>
    <n v="1"/>
    <n v="0"/>
  </r>
  <r>
    <s v="Makoto Kobayashi"/>
    <s v=" Physics"/>
    <n v="2008"/>
    <x v="15"/>
    <s v="Japan"/>
    <n v="1"/>
    <n v="0"/>
  </r>
  <r>
    <s v="Masatoshi Koshiba"/>
    <s v=" Physics"/>
    <n v="2002"/>
    <x v="15"/>
    <s v="Japan"/>
    <n v="1"/>
    <n v="0"/>
  </r>
  <r>
    <s v="RyÅji Noyori"/>
    <s v=" Chemistry"/>
    <n v="2001"/>
    <x v="15"/>
    <s v="Japan"/>
    <n v="1"/>
    <n v="0"/>
  </r>
  <r>
    <s v="Satoshi ÅŒmura"/>
    <s v=" Physiology or Medicine"/>
    <n v="2015"/>
    <x v="15"/>
    <s v="Japan"/>
    <n v="1"/>
    <n v="0"/>
  </r>
  <r>
    <s v="Shinya Yamanaka"/>
    <s v=" Physiology or Medicine"/>
    <n v="2012"/>
    <x v="15"/>
    <s v="Japan"/>
    <n v="1"/>
    <n v="0"/>
  </r>
  <r>
    <s v="Sin-Itiro Tomonaga"/>
    <s v=" Physics"/>
    <n v="1965"/>
    <x v="15"/>
    <s v="Japan"/>
    <n v="1"/>
    <n v="0"/>
  </r>
  <r>
    <s v="Susumu Tonegawa"/>
    <s v=" Physiology or Medicine"/>
    <n v="1987"/>
    <x v="15"/>
    <s v="Japan"/>
    <n v="1"/>
    <n v="0"/>
  </r>
  <r>
    <s v="Takaaki Kajita"/>
    <s v=" Physics"/>
    <n v="2015"/>
    <x v="15"/>
    <s v="Japan"/>
    <n v="1"/>
    <n v="0"/>
  </r>
  <r>
    <s v="Toshihide Maskawa"/>
    <s v=" Physics"/>
    <n v="2008"/>
    <x v="15"/>
    <s v="Japan"/>
    <n v="1"/>
    <n v="0"/>
  </r>
  <r>
    <s v="Yoshinori Ohsumi"/>
    <s v=" Physiology or Medicine"/>
    <n v="2016"/>
    <x v="15"/>
    <s v="Japan"/>
    <n v="1"/>
    <n v="0"/>
  </r>
  <r>
    <s v="Camillo Golgi"/>
    <s v=" Physiology or Medicine"/>
    <n v="1906"/>
    <x v="16"/>
    <s v="Italy"/>
    <n v="1"/>
    <n v="0"/>
  </r>
  <r>
    <s v="Carlo Rubbia"/>
    <s v=" Physics"/>
    <n v="1984"/>
    <x v="16"/>
    <s v="Italy"/>
    <n v="1"/>
    <n v="0"/>
  </r>
  <r>
    <s v="Enrico Fermi"/>
    <s v=" Physics"/>
    <n v="1938"/>
    <x v="0"/>
    <s v="Italy"/>
    <n v="0"/>
    <n v="1"/>
  </r>
  <r>
    <s v="Giulio Natta"/>
    <s v=" Chemistry"/>
    <n v="1963"/>
    <x v="16"/>
    <s v="Italy"/>
    <n v="1"/>
    <n v="0"/>
  </r>
  <r>
    <s v="Guglielmo Marconi"/>
    <s v=" Physics"/>
    <n v="1909"/>
    <x v="16"/>
    <s v="Italy"/>
    <n v="1"/>
    <n v="0"/>
  </r>
  <r>
    <s v="Mario Capecchi"/>
    <s v=" Physiology or Medicine"/>
    <n v="2007"/>
    <x v="16"/>
    <s v="Italy"/>
    <n v="1"/>
    <n v="0"/>
  </r>
  <r>
    <s v="Rita Levi-Montalcini"/>
    <s v=" Physiology or Medicine"/>
    <n v="1986"/>
    <x v="16"/>
    <s v="Italy"/>
    <n v="1"/>
    <n v="0"/>
  </r>
  <r>
    <s v="Daniel Bovet"/>
    <s v=" Physiology or Medicine"/>
    <n v="1957"/>
    <x v="16"/>
    <s v="Switzerland"/>
    <n v="0"/>
    <n v="1"/>
  </r>
  <r>
    <s v="Avram Hershko"/>
    <s v="  Chemistry"/>
    <n v="2004"/>
    <x v="17"/>
    <s v="Hungary"/>
    <n v="0"/>
    <n v="1"/>
  </r>
  <r>
    <s v="Aaron Ciechanover"/>
    <s v=" Chemistry"/>
    <n v="2004"/>
    <x v="17"/>
    <s v="Israel"/>
    <n v="1"/>
    <n v="0"/>
  </r>
  <r>
    <s v="Ada Yonath"/>
    <s v=" Chemistry"/>
    <n v="2009"/>
    <x v="17"/>
    <s v="Israel"/>
    <n v="1"/>
    <n v="0"/>
  </r>
  <r>
    <s v="Dan Shechtman"/>
    <s v=" Chemistry"/>
    <n v="2011"/>
    <x v="17"/>
    <s v="Israel"/>
    <n v="1"/>
    <n v="0"/>
  </r>
  <r>
    <s v="Michael Levitt"/>
    <s v="  Chemistry"/>
    <n v="2013"/>
    <x v="17"/>
    <s v="South Africa"/>
    <n v="0"/>
    <n v="1"/>
  </r>
  <r>
    <s v="Ernest Walton"/>
    <s v=" Physics"/>
    <n v="1951"/>
    <x v="18"/>
    <s v="Ireland"/>
    <n v="1"/>
    <n v="0"/>
  </r>
  <r>
    <s v="C. V. Raman"/>
    <s v=" Physics"/>
    <n v="1930"/>
    <x v="19"/>
    <s v="India"/>
    <n v="1"/>
    <n v="0"/>
  </r>
  <r>
    <s v="Albert Szent-GyÃ¶rgyi"/>
    <s v=" Physiology or Medicine"/>
    <n v="1937"/>
    <x v="20"/>
    <s v="Hungary"/>
    <n v="1"/>
    <n v="0"/>
  </r>
  <r>
    <s v="George de Hevesy"/>
    <s v=" Chemistry"/>
    <n v="1943"/>
    <x v="20"/>
    <s v="Hungary"/>
    <n v="1"/>
    <n v="0"/>
  </r>
  <r>
    <s v="Karl Ritter von Frisch"/>
    <s v="  Physiology or Medicine"/>
    <n v="1973"/>
    <x v="21"/>
    <s v="Austria"/>
    <n v="0"/>
    <n v="1"/>
  </r>
  <r>
    <s v="Richard Adolf Zsigmondy"/>
    <s v=" Chemistry"/>
    <n v="1925"/>
    <x v="21"/>
    <s v="Austria"/>
    <n v="0"/>
    <n v="1"/>
  </r>
  <r>
    <s v="Richard Kuhn"/>
    <s v="  Chemistry"/>
    <n v="1938"/>
    <x v="21"/>
    <s v="Austria"/>
    <n v="0"/>
    <n v="1"/>
  </r>
  <r>
    <s v="Peter GrÃ¼nberg"/>
    <s v="  Physics"/>
    <n v="2007"/>
    <x v="21"/>
    <s v="Czech Republic"/>
    <n v="0"/>
    <n v="1"/>
  </r>
  <r>
    <s v="Adolf Butenandt"/>
    <s v=" Chemistry"/>
    <n v="1939"/>
    <x v="21"/>
    <s v="Germany"/>
    <n v="1"/>
    <n v="0"/>
  </r>
  <r>
    <s v="Adolf Otto Reinhold Windaus"/>
    <s v=" Chemistry"/>
    <n v="1928"/>
    <x v="21"/>
    <s v="Germany"/>
    <n v="1"/>
    <n v="0"/>
  </r>
  <r>
    <s v="Adolf von Baeyer"/>
    <s v=" Chemistry"/>
    <n v="1905"/>
    <x v="21"/>
    <s v="Germany"/>
    <n v="1"/>
    <n v="0"/>
  </r>
  <r>
    <s v="Albert Einstein"/>
    <s v=" Physics"/>
    <n v="1921"/>
    <x v="21"/>
    <s v="Germany"/>
    <n v="1"/>
    <n v="0"/>
  </r>
  <r>
    <s v="Albrecht Kossel"/>
    <s v=" Physiology or Medicine"/>
    <n v="1910"/>
    <x v="21"/>
    <s v="Germany"/>
    <n v="1"/>
    <n v="0"/>
  </r>
  <r>
    <s v="Arno Penzias"/>
    <s v=" Physics"/>
    <n v="1978"/>
    <x v="21"/>
    <s v="Germany"/>
    <n v="1"/>
    <n v="0"/>
  </r>
  <r>
    <s v="Bert Sakmann"/>
    <s v=" Physiology or Medicine"/>
    <n v="1991"/>
    <x v="21"/>
    <s v="Germany"/>
    <n v="1"/>
    <n v="0"/>
  </r>
  <r>
    <s v="Carl Bosch"/>
    <s v=" Chemistry"/>
    <n v="1931"/>
    <x v="21"/>
    <s v="Germany"/>
    <n v="1"/>
    <n v="0"/>
  </r>
  <r>
    <s v="Christiane NÃ¼sslein-Volhard"/>
    <s v=" Physiology or Medicine"/>
    <n v="1995"/>
    <x v="21"/>
    <s v="Germany"/>
    <n v="1"/>
    <n v="0"/>
  </r>
  <r>
    <s v="Eduard Buchner"/>
    <s v=" Chemistry"/>
    <n v="1907"/>
    <x v="21"/>
    <s v="Germany"/>
    <n v="1"/>
    <n v="0"/>
  </r>
  <r>
    <s v="Emil Adolf von Behring"/>
    <s v=" Physiology or Medicine"/>
    <n v="1901"/>
    <x v="21"/>
    <s v="Germany"/>
    <n v="1"/>
    <n v="0"/>
  </r>
  <r>
    <s v="Ernst Otto Fischer"/>
    <s v=" Chemistry"/>
    <n v="1973"/>
    <x v="21"/>
    <s v="Germany"/>
    <n v="1"/>
    <n v="0"/>
  </r>
  <r>
    <s v="Ernst Ruska"/>
    <s v=" Physics"/>
    <n v="1986"/>
    <x v="21"/>
    <s v="Germany"/>
    <n v="1"/>
    <n v="0"/>
  </r>
  <r>
    <s v="Erwin Neher"/>
    <s v=" Physiology or Medicine"/>
    <n v="1991"/>
    <x v="21"/>
    <s v="Germany"/>
    <n v="1"/>
    <n v="0"/>
  </r>
  <r>
    <s v="Feodor Felix Konrad Lynen"/>
    <s v=" Physiology or Medicine"/>
    <n v="1964"/>
    <x v="21"/>
    <s v="Germany"/>
    <n v="1"/>
    <n v="0"/>
  </r>
  <r>
    <s v="Friedrich Bergius"/>
    <s v=" Chemistry"/>
    <n v="1931"/>
    <x v="21"/>
    <s v="Germany"/>
    <n v="1"/>
    <n v="0"/>
  </r>
  <r>
    <s v="Fritz Albert Lipmann"/>
    <s v=" Physiology or Medicine"/>
    <n v="1953"/>
    <x v="21"/>
    <s v="Germany"/>
    <n v="1"/>
    <n v="0"/>
  </r>
  <r>
    <s v="Fritz Haber"/>
    <s v=" Chemistry"/>
    <n v="1918"/>
    <x v="21"/>
    <s v="Germany"/>
    <n v="1"/>
    <n v="0"/>
  </r>
  <r>
    <s v="Georg Wittig"/>
    <s v=" Chemistry"/>
    <n v="1979"/>
    <x v="21"/>
    <s v="Germany"/>
    <n v="1"/>
    <n v="0"/>
  </r>
  <r>
    <s v="Gerd Binnig"/>
    <s v=" Physics"/>
    <n v="1986"/>
    <x v="21"/>
    <s v="Germany"/>
    <n v="1"/>
    <n v="0"/>
  </r>
  <r>
    <s v="Gerhard Domagk"/>
    <s v=" Physiology or Medicine"/>
    <n v="1939"/>
    <x v="21"/>
    <s v="Germany"/>
    <n v="1"/>
    <n v="0"/>
  </r>
  <r>
    <s v="Gerhard Ertl"/>
    <s v=" Chemistry"/>
    <n v="2007"/>
    <x v="21"/>
    <s v="Germany"/>
    <n v="1"/>
    <n v="0"/>
  </r>
  <r>
    <s v="Gustav Ludwig Hertz"/>
    <s v=" Physics"/>
    <n v="1925"/>
    <x v="21"/>
    <s v="Germany"/>
    <n v="1"/>
    <n v="0"/>
  </r>
  <r>
    <s v="Hans Albrecht Bethe"/>
    <s v=" Physics"/>
    <n v="1967"/>
    <x v="21"/>
    <s v="Germany"/>
    <n v="1"/>
    <n v="0"/>
  </r>
  <r>
    <s v="Hans Fischer"/>
    <s v=" Chemistry"/>
    <n v="1930"/>
    <x v="21"/>
    <s v="Germany"/>
    <n v="1"/>
    <n v="0"/>
  </r>
  <r>
    <s v="Hans Spemann"/>
    <s v=" Physiology or Medicine"/>
    <n v="1935"/>
    <x v="21"/>
    <s v="Germany"/>
    <n v="1"/>
    <n v="0"/>
  </r>
  <r>
    <s v="Harald zur Hausen"/>
    <s v=" Physiology or Medicine"/>
    <n v="2008"/>
    <x v="21"/>
    <s v="Germany"/>
    <n v="1"/>
    <n v="0"/>
  </r>
  <r>
    <s v="Hartmut Michel"/>
    <s v=" Chemistry"/>
    <n v="1988"/>
    <x v="21"/>
    <s v="Germany"/>
    <n v="1"/>
    <n v="0"/>
  </r>
  <r>
    <s v="Heinrich Otto Wieland"/>
    <s v=" Chemistry"/>
    <n v="1927"/>
    <x v="21"/>
    <s v="Germany"/>
    <n v="1"/>
    <n v="0"/>
  </r>
  <r>
    <s v="Herbert Kroemer"/>
    <s v=" Physics"/>
    <n v="2000"/>
    <x v="21"/>
    <s v="Germany"/>
    <n v="1"/>
    <n v="0"/>
  </r>
  <r>
    <s v="Hermann Emil Fischer"/>
    <s v=" Chemistry"/>
    <n v="1902"/>
    <x v="21"/>
    <s v="Germany"/>
    <n v="1"/>
    <n v="0"/>
  </r>
  <r>
    <s v="Hermann Staudinger"/>
    <s v=" Chemistry"/>
    <n v="1953"/>
    <x v="21"/>
    <s v="Germany"/>
    <n v="1"/>
    <n v="0"/>
  </r>
  <r>
    <s v="J. Georg Bednorz"/>
    <s v=" Physics"/>
    <n v="1987"/>
    <x v="21"/>
    <s v="Germany"/>
    <n v="1"/>
    <n v="0"/>
  </r>
  <r>
    <s v="J. Hans D. Jensen"/>
    <s v=" Physics"/>
    <n v="1963"/>
    <x v="21"/>
    <s v="Germany"/>
    <n v="1"/>
    <n v="0"/>
  </r>
  <r>
    <s v="James Franck"/>
    <s v=" Physics"/>
    <n v="1925"/>
    <x v="21"/>
    <s v="Germany"/>
    <n v="1"/>
    <n v="0"/>
  </r>
  <r>
    <s v="Johann Deisenhofer"/>
    <s v=" Chemistry"/>
    <n v="1988"/>
    <x v="21"/>
    <s v="Germany"/>
    <n v="1"/>
    <n v="0"/>
  </r>
  <r>
    <s v="Johannes Stark"/>
    <s v=" Physics"/>
    <n v="1919"/>
    <x v="21"/>
    <s v="Germany"/>
    <n v="1"/>
    <n v="0"/>
  </r>
  <r>
    <s v="Karl Ferdinand Braun"/>
    <s v=" Physics"/>
    <n v="1909"/>
    <x v="21"/>
    <s v="Germany"/>
    <n v="1"/>
    <n v="0"/>
  </r>
  <r>
    <s v="Karl Ziegler"/>
    <s v=" Chemistry"/>
    <n v="1963"/>
    <x v="21"/>
    <s v="Germany"/>
    <n v="1"/>
    <n v="0"/>
  </r>
  <r>
    <s v="Klaus von Klitzing"/>
    <s v=" Physics"/>
    <n v="1985"/>
    <x v="21"/>
    <s v="Germany"/>
    <n v="1"/>
    <n v="0"/>
  </r>
  <r>
    <s v="Kurt Alder"/>
    <s v=" Chemistry"/>
    <n v="1950"/>
    <x v="21"/>
    <s v="Germany"/>
    <n v="1"/>
    <n v="0"/>
  </r>
  <r>
    <s v="Manfred Eigen"/>
    <s v=" Chemistry"/>
    <n v="1967"/>
    <x v="21"/>
    <s v="Germany"/>
    <n v="1"/>
    <n v="0"/>
  </r>
  <r>
    <s v="Max Born"/>
    <s v=" Physics"/>
    <n v="1954"/>
    <x v="21"/>
    <s v="Germany"/>
    <n v="1"/>
    <n v="0"/>
  </r>
  <r>
    <s v="Max Karl Ernst Ludwig Planck"/>
    <s v=" Physics"/>
    <n v="1918"/>
    <x v="21"/>
    <s v="Germany"/>
    <n v="1"/>
    <n v="0"/>
  </r>
  <r>
    <s v="Max von Laue"/>
    <s v=" Physics"/>
    <n v="1914"/>
    <x v="21"/>
    <s v="Germany"/>
    <n v="1"/>
    <n v="0"/>
  </r>
  <r>
    <s v="Otto Diels"/>
    <s v=" Chemistry"/>
    <n v="1950"/>
    <x v="21"/>
    <s v="Germany"/>
    <n v="1"/>
    <n v="0"/>
  </r>
  <r>
    <s v="Otto Fritz Meyerhof"/>
    <s v=" Physiology or Medicine"/>
    <n v="1922"/>
    <x v="21"/>
    <s v="Germany"/>
    <n v="1"/>
    <n v="0"/>
  </r>
  <r>
    <s v="Otto Hahn"/>
    <s v=" Chemistry"/>
    <n v="1944"/>
    <x v="21"/>
    <s v="Germany"/>
    <n v="1"/>
    <n v="0"/>
  </r>
  <r>
    <s v="Otto Heinrich Warburg"/>
    <s v=" Physiology or Medicine"/>
    <n v="1931"/>
    <x v="21"/>
    <s v="Germany"/>
    <n v="1"/>
    <n v="0"/>
  </r>
  <r>
    <s v="Otto Loewi"/>
    <s v=" Physiology or Medicine"/>
    <n v="1936"/>
    <x v="21"/>
    <s v="Germany"/>
    <n v="1"/>
    <n v="0"/>
  </r>
  <r>
    <s v="Otto Wallach"/>
    <s v=" Chemistry"/>
    <n v="1910"/>
    <x v="21"/>
    <s v="Germany"/>
    <n v="1"/>
    <n v="0"/>
  </r>
  <r>
    <s v="Paul Ehrlich"/>
    <s v=" Physiology or Medicine"/>
    <n v="1908"/>
    <x v="21"/>
    <s v="Germany"/>
    <n v="1"/>
    <n v="0"/>
  </r>
  <r>
    <s v="Richard WillstÃ¤tter"/>
    <s v=" Chemistry"/>
    <n v="1915"/>
    <x v="21"/>
    <s v="Germany"/>
    <n v="1"/>
    <n v="0"/>
  </r>
  <r>
    <s v="Robert Huber"/>
    <s v=" Chemistry"/>
    <n v="1988"/>
    <x v="21"/>
    <s v="Germany"/>
    <n v="1"/>
    <n v="0"/>
  </r>
  <r>
    <s v="Robert Koch"/>
    <s v=" Physiology or Medicine"/>
    <n v="1905"/>
    <x v="21"/>
    <s v="Germany"/>
    <n v="1"/>
    <n v="0"/>
  </r>
  <r>
    <s v="Rudolf MÃ¶ssbauer"/>
    <s v=" Physics"/>
    <n v="1961"/>
    <x v="21"/>
    <s v="Germany"/>
    <n v="1"/>
    <n v="0"/>
  </r>
  <r>
    <s v="Theodor W. HÃ¤nsch"/>
    <s v=" Physics"/>
    <n v="2005"/>
    <x v="21"/>
    <s v="Germany"/>
    <n v="1"/>
    <n v="0"/>
  </r>
  <r>
    <s v="Walther Bothe"/>
    <s v=" Physics"/>
    <n v="1954"/>
    <x v="21"/>
    <s v="Germany"/>
    <n v="1"/>
    <n v="0"/>
  </r>
  <r>
    <s v="Walther Nernst"/>
    <s v=" Chemistry"/>
    <n v="1920"/>
    <x v="21"/>
    <s v="Germany"/>
    <n v="1"/>
    <n v="0"/>
  </r>
  <r>
    <s v="Werner Forssmann"/>
    <s v=" Physiology or Medicine"/>
    <n v="1956"/>
    <x v="21"/>
    <s v="Germany"/>
    <n v="1"/>
    <n v="0"/>
  </r>
  <r>
    <s v="Werner Karl Heisenberg"/>
    <s v=" Physics"/>
    <n v="1932"/>
    <x v="21"/>
    <s v="Germany"/>
    <n v="1"/>
    <n v="0"/>
  </r>
  <r>
    <s v="Wilhelm Conrad RÃ¶ntgen"/>
    <s v=" Physics"/>
    <n v="1901"/>
    <x v="21"/>
    <s v="Germany"/>
    <n v="1"/>
    <n v="0"/>
  </r>
  <r>
    <s v="Wilhelm Wien"/>
    <s v=" Physics"/>
    <n v="1911"/>
    <x v="21"/>
    <s v="Germany"/>
    <n v="1"/>
    <n v="0"/>
  </r>
  <r>
    <s v="Wolfgang Ketterle"/>
    <s v=" Physics"/>
    <n v="2001"/>
    <x v="21"/>
    <s v="Germany"/>
    <n v="1"/>
    <n v="0"/>
  </r>
  <r>
    <s v="Wolfgang Paul"/>
    <s v=" Physics"/>
    <n v="1989"/>
    <x v="21"/>
    <s v="Germany"/>
    <n v="1"/>
    <n v="0"/>
  </r>
  <r>
    <s v="Wilhelm Ostwald"/>
    <s v="  Chemistry"/>
    <n v="1909"/>
    <x v="21"/>
    <s v="Latvia"/>
    <n v="0"/>
    <n v="1"/>
  </r>
  <r>
    <s v="Stefan Hell"/>
    <s v="  Chemistry"/>
    <n v="2014"/>
    <x v="21"/>
    <s v="Romania"/>
    <n v="0"/>
    <n v="1"/>
  </r>
  <r>
    <s v="Philipp Lenard"/>
    <s v=" Physics"/>
    <n v="1905"/>
    <x v="21"/>
    <s v="Slovakia"/>
    <n v="0"/>
    <n v="1"/>
  </r>
  <r>
    <s v="Claude Cohen-Tannoudji"/>
    <s v="  Physics"/>
    <n v="1997"/>
    <x v="22"/>
    <s v="Algeria"/>
    <n v="0"/>
    <n v="1"/>
  </r>
  <r>
    <s v="Albert Fert"/>
    <s v=" Physics"/>
    <n v="2007"/>
    <x v="22"/>
    <s v="France"/>
    <n v="1"/>
    <n v="0"/>
  </r>
  <r>
    <s v="Alexis Carrel"/>
    <s v=" Medicine"/>
    <n v="1912"/>
    <x v="22"/>
    <s v="France"/>
    <n v="1"/>
    <n v="0"/>
  </r>
  <r>
    <s v="Alfred Kastler"/>
    <s v=" Physics"/>
    <n v="1966"/>
    <x v="22"/>
    <s v="France"/>
    <n v="1"/>
    <n v="0"/>
  </r>
  <r>
    <s v="AndrÃ© FrÃ©dÃ©ric Cournand"/>
    <s v=" Physiology or Medicine"/>
    <n v="1956"/>
    <x v="22"/>
    <s v="France"/>
    <n v="1"/>
    <n v="0"/>
  </r>
  <r>
    <s v="AndrÃ© Lwoff"/>
    <s v=" Physiology or Medicine"/>
    <n v="1965"/>
    <x v="22"/>
    <s v="France"/>
    <n v="1"/>
    <n v="0"/>
  </r>
  <r>
    <s v="Antoine Henri Becquerel"/>
    <s v=" Physics"/>
    <n v="1903"/>
    <x v="22"/>
    <s v="France"/>
    <n v="1"/>
    <n v="0"/>
  </r>
  <r>
    <s v="Charles Louis Alphonse Laveran"/>
    <s v=" Physiology or Medicine"/>
    <n v="1907"/>
    <x v="22"/>
    <s v="France"/>
    <n v="1"/>
    <n v="0"/>
  </r>
  <r>
    <s v="Charles Nicolle"/>
    <s v=" Physiology or Medicine"/>
    <n v="1928"/>
    <x v="22"/>
    <s v="France"/>
    <n v="1"/>
    <n v="0"/>
  </r>
  <r>
    <s v="Charles Richet"/>
    <s v=" Physiology or Medicine"/>
    <n v="1913"/>
    <x v="22"/>
    <s v="France"/>
    <n v="1"/>
    <n v="0"/>
  </r>
  <r>
    <s v="FrÃ©dÃ©ric Joliot-Curie"/>
    <s v=" Chemistry"/>
    <n v="1935"/>
    <x v="22"/>
    <s v="France"/>
    <n v="1"/>
    <n v="0"/>
  </r>
  <r>
    <s v="FranÃ§ois Jacob"/>
    <s v=" Physiology or Medicine"/>
    <n v="1965"/>
    <x v="22"/>
    <s v="France"/>
    <n v="1"/>
    <n v="0"/>
  </r>
  <r>
    <s v="FranÃ§oise BarrÃ©-Sinoussi"/>
    <s v=" Physiology or Medicine"/>
    <n v="2008"/>
    <x v="22"/>
    <s v="France"/>
    <n v="1"/>
    <n v="0"/>
  </r>
  <r>
    <s v="Henri Moissan"/>
    <s v=" Chemistry"/>
    <n v="1906"/>
    <x v="22"/>
    <s v="France"/>
    <n v="1"/>
    <n v="0"/>
  </r>
  <r>
    <s v="IrÃ¨ne Joliot-Curie"/>
    <s v=" Chemistry"/>
    <n v="1935"/>
    <x v="22"/>
    <s v="France"/>
    <n v="1"/>
    <n v="0"/>
  </r>
  <r>
    <s v="Jacques Monod"/>
    <s v=" Physiology or Medicine"/>
    <n v="1965"/>
    <x v="22"/>
    <s v="France"/>
    <n v="1"/>
    <n v="0"/>
  </r>
  <r>
    <s v="Jean Baptiste Perrin"/>
    <s v=" Physics"/>
    <n v="1926"/>
    <x v="22"/>
    <s v="France"/>
    <n v="1"/>
    <n v="0"/>
  </r>
  <r>
    <s v="Jean Dausset"/>
    <s v=" Physiology or Medicine"/>
    <n v="1980"/>
    <x v="22"/>
    <s v="France"/>
    <n v="1"/>
    <n v="0"/>
  </r>
  <r>
    <s v="Jean-Marie Lehn"/>
    <s v=" Chemistry"/>
    <n v="1987"/>
    <x v="22"/>
    <s v="France"/>
    <n v="1"/>
    <n v="0"/>
  </r>
  <r>
    <s v="Jean-Pierre Sauvage"/>
    <s v=" Chemistry"/>
    <n v="2016"/>
    <x v="22"/>
    <s v="France"/>
    <n v="1"/>
    <n v="0"/>
  </r>
  <r>
    <s v="Louis de Broglie"/>
    <s v=" Physics"/>
    <n v="1929"/>
    <x v="22"/>
    <s v="France"/>
    <n v="1"/>
    <n v="0"/>
  </r>
  <r>
    <s v="Louis NÃ©el"/>
    <s v=" Physics"/>
    <n v="1970"/>
    <x v="22"/>
    <s v="France"/>
    <n v="1"/>
    <n v="0"/>
  </r>
  <r>
    <s v="Luc Montagnier"/>
    <s v=" Physiology or Medicine"/>
    <n v="2008"/>
    <x v="22"/>
    <s v="France"/>
    <n v="1"/>
    <n v="0"/>
  </r>
  <r>
    <s v="Paul Sabatier"/>
    <s v=" Chemistry"/>
    <n v="1912"/>
    <x v="22"/>
    <s v="France"/>
    <n v="1"/>
    <n v="0"/>
  </r>
  <r>
    <s v="Pierre Curie"/>
    <s v=" Physics"/>
    <n v="1903"/>
    <x v="22"/>
    <s v="France"/>
    <n v="1"/>
    <n v="0"/>
  </r>
  <r>
    <s v="Pierre-Gilles de Gennes"/>
    <s v=" Physics"/>
    <n v="1991"/>
    <x v="22"/>
    <s v="France"/>
    <n v="1"/>
    <n v="0"/>
  </r>
  <r>
    <s v="Victor Grignard"/>
    <s v=" Chemistry"/>
    <n v="1912"/>
    <x v="22"/>
    <s v="France"/>
    <n v="1"/>
    <n v="0"/>
  </r>
  <r>
    <s v="Yves Chauvin"/>
    <s v=" Chemistry"/>
    <n v="2005"/>
    <x v="22"/>
    <s v="France"/>
    <n v="1"/>
    <n v="0"/>
  </r>
  <r>
    <s v="Gabriel Lippmann"/>
    <s v="  Physics"/>
    <n v="1908"/>
    <x v="22"/>
    <s v="Luxembourg"/>
    <n v="0"/>
    <n v="1"/>
  </r>
  <r>
    <s v="Jules A. Hoffmann"/>
    <s v="  Physiology or Medicine"/>
    <n v="2011"/>
    <x v="22"/>
    <s v="Luxembourg"/>
    <n v="0"/>
    <n v="1"/>
  </r>
  <r>
    <s v="Serge Haroche"/>
    <s v="  Physics"/>
    <n v="2012"/>
    <x v="22"/>
    <s v="Morocco"/>
    <n v="0"/>
    <n v="1"/>
  </r>
  <r>
    <s v="Georges Charpak"/>
    <s v=" Physics"/>
    <n v="1992"/>
    <x v="22"/>
    <s v="Poland"/>
    <n v="0"/>
    <n v="1"/>
  </r>
  <r>
    <s v="Marie Curie"/>
    <s v="  Chemistry"/>
    <n v="1911"/>
    <x v="22"/>
    <s v="Poland"/>
    <n v="0"/>
    <n v="1"/>
  </r>
  <r>
    <s v="Marie Curie"/>
    <s v="  Physics"/>
    <n v="1903"/>
    <x v="22"/>
    <s v="Poland"/>
    <n v="0"/>
    <n v="1"/>
  </r>
  <r>
    <s v="Artturi Ilmari Virtanen"/>
    <s v="  Chemistry"/>
    <n v="1945"/>
    <x v="23"/>
    <s v="Finland"/>
    <n v="1"/>
    <n v="0"/>
  </r>
  <r>
    <s v="Aage Bohr"/>
    <s v=" Physics"/>
    <n v="1975"/>
    <x v="24"/>
    <s v="Denmark"/>
    <n v="1"/>
    <n v="0"/>
  </r>
  <r>
    <s v="August Krogh"/>
    <s v=" Physiology or Medicine"/>
    <n v="1920"/>
    <x v="24"/>
    <s v="Denmark"/>
    <n v="1"/>
    <n v="0"/>
  </r>
  <r>
    <s v="Henrik Dam"/>
    <s v=" Physiology or Medicine"/>
    <n v="1943"/>
    <x v="24"/>
    <s v="Denmark"/>
    <n v="1"/>
    <n v="0"/>
  </r>
  <r>
    <s v="Jens Christian Skou"/>
    <s v=" Chemistry"/>
    <n v="1997"/>
    <x v="24"/>
    <s v="Denmark"/>
    <n v="1"/>
    <n v="0"/>
  </r>
  <r>
    <s v="Johannes Fibiger"/>
    <s v=" Physiology or Medicine"/>
    <n v="1926"/>
    <x v="24"/>
    <s v="Denmark"/>
    <n v="1"/>
    <n v="0"/>
  </r>
  <r>
    <s v="Niels Bohr"/>
    <s v=" Physics"/>
    <n v="1922"/>
    <x v="24"/>
    <s v="Denmark"/>
    <n v="1"/>
    <n v="0"/>
  </r>
  <r>
    <s v="Niels Ryberg Finsen"/>
    <s v="  Physiology or Medicine"/>
    <n v="1903"/>
    <x v="24"/>
    <s v="Faroe Islands"/>
    <n v="0"/>
    <n v="1"/>
  </r>
  <r>
    <s v="Niels Kaj Jerne"/>
    <s v=" Physiology or Medicine"/>
    <n v="1984"/>
    <x v="24"/>
    <s v="United Kingdom"/>
    <n v="0"/>
    <n v="1"/>
  </r>
  <r>
    <s v="Ben Roy Mottelson"/>
    <s v=" Physics"/>
    <n v="1975"/>
    <x v="24"/>
    <s v="United States"/>
    <n v="0"/>
    <n v="1"/>
  </r>
  <r>
    <s v="Jaroslav HeyrovskÃ½"/>
    <s v=" Chemistry"/>
    <n v="1959"/>
    <x v="25"/>
    <s v="Czech Republic"/>
    <n v="1"/>
    <n v="0"/>
  </r>
  <r>
    <s v="Tu Youyou"/>
    <s v=" Physiology or Medicine"/>
    <n v="2015"/>
    <x v="26"/>
    <s v="China"/>
    <n v="1"/>
    <n v="0"/>
  </r>
  <r>
    <s v="Arthur B. McDonald"/>
    <s v=" Physics"/>
    <n v="2015"/>
    <x v="27"/>
    <s v="Canada"/>
    <n v="1"/>
    <n v="0"/>
  </r>
  <r>
    <s v="Bertram Brockhouse"/>
    <s v=" Physics"/>
    <n v="1994"/>
    <x v="27"/>
    <s v="Canada"/>
    <n v="1"/>
    <n v="0"/>
  </r>
  <r>
    <s v="Frederick G. Banting"/>
    <s v=" Physiology or Medicine"/>
    <n v="1923"/>
    <x v="27"/>
    <s v="Canada"/>
    <n v="1"/>
    <n v="0"/>
  </r>
  <r>
    <s v="Ralph M. Steinman"/>
    <s v=" Physiology or Medicine"/>
    <n v="2011"/>
    <x v="27"/>
    <s v="Canada"/>
    <n v="1"/>
    <n v="0"/>
  </r>
  <r>
    <s v="Richard E. Taylor"/>
    <s v=" Physics"/>
    <n v="1990"/>
    <x v="27"/>
    <s v="Canada"/>
    <n v="1"/>
    <n v="0"/>
  </r>
  <r>
    <s v="Gerhard Herzberg"/>
    <s v="  Chemistry"/>
    <n v="1971"/>
    <x v="27"/>
    <s v="Germany"/>
    <n v="0"/>
    <n v="1"/>
  </r>
  <r>
    <s v="John Polanyi"/>
    <s v="  Chemistry"/>
    <n v="1986"/>
    <x v="27"/>
    <s v="Hungary"/>
    <n v="0"/>
    <n v="1"/>
  </r>
  <r>
    <s v="John James Rickard Macleod"/>
    <s v="  Physiology or Medicine"/>
    <n v="1923"/>
    <x v="27"/>
    <s v="United Kingdom"/>
    <n v="0"/>
    <n v="1"/>
  </r>
  <r>
    <s v="Michael Smith"/>
    <s v="  Chemistry"/>
    <n v="1993"/>
    <x v="27"/>
    <s v="United Kingdom"/>
    <n v="0"/>
    <n v="1"/>
  </r>
  <r>
    <s v="Albert Claude"/>
    <s v=" Physiology or Medicine"/>
    <n v="1974"/>
    <x v="28"/>
    <s v="Belgium"/>
    <n v="1"/>
    <n v="0"/>
  </r>
  <r>
    <s v="Corneille Heymans"/>
    <s v=" Physiology or Medicine"/>
    <n v="1938"/>
    <x v="28"/>
    <s v="Belgium"/>
    <n v="1"/>
    <n v="0"/>
  </r>
  <r>
    <s v="FranÃ§ois Englert"/>
    <s v=" Physics"/>
    <n v="2013"/>
    <x v="28"/>
    <s v="Belgium"/>
    <n v="1"/>
    <n v="0"/>
  </r>
  <r>
    <s v="Jules Bordet"/>
    <s v=" Physiology or Medicine"/>
    <n v="1919"/>
    <x v="28"/>
    <s v="Belgium"/>
    <n v="1"/>
    <n v="0"/>
  </r>
  <r>
    <s v="Ilya Prigogine"/>
    <s v="  Chemistry"/>
    <n v="1977"/>
    <x v="28"/>
    <s v="Russia"/>
    <n v="0"/>
    <n v="1"/>
  </r>
  <r>
    <s v="Christian de Duve"/>
    <s v="  Physiology or Medicine"/>
    <n v="1974"/>
    <x v="28"/>
    <s v="United Kingdom"/>
    <n v="0"/>
    <n v="1"/>
  </r>
  <r>
    <s v="Eric Kandel"/>
    <s v=" Physiology or Medicine"/>
    <n v="2000"/>
    <x v="29"/>
    <s v="Austria"/>
    <n v="1"/>
    <n v="0"/>
  </r>
  <r>
    <s v="Erwin SchrÃ¶dinger"/>
    <s v=" Physics"/>
    <n v="1933"/>
    <x v="29"/>
    <s v="Austria"/>
    <n v="1"/>
    <n v="0"/>
  </r>
  <r>
    <s v="Julius Wagner-Jauregg"/>
    <s v=" Physiology or Medicine"/>
    <n v="1927"/>
    <x v="29"/>
    <s v="Austria"/>
    <n v="1"/>
    <n v="0"/>
  </r>
  <r>
    <s v="Karl Landsteiner"/>
    <s v=" Physiology or Medicine"/>
    <n v="1930"/>
    <x v="29"/>
    <s v="Austria"/>
    <n v="1"/>
    <n v="0"/>
  </r>
  <r>
    <s v="Karl von Frisch"/>
    <s v=" Physiology or Medicine"/>
    <n v="1973"/>
    <x v="29"/>
    <s v="Austria"/>
    <n v="1"/>
    <n v="0"/>
  </r>
  <r>
    <s v="Konrad Lorenz"/>
    <s v=" Physiology or Medicine"/>
    <n v="1973"/>
    <x v="29"/>
    <s v="Austria"/>
    <n v="1"/>
    <n v="0"/>
  </r>
  <r>
    <s v="RÃ³bert BÃ¡rÃ¡ny"/>
    <s v=" Physiology or Medicine"/>
    <n v="1914"/>
    <x v="29"/>
    <s v="Austria"/>
    <n v="1"/>
    <n v="0"/>
  </r>
  <r>
    <s v="Victor Francis Hess"/>
    <s v=" Physics"/>
    <n v="1936"/>
    <x v="29"/>
    <s v="Austria"/>
    <n v="1"/>
    <n v="0"/>
  </r>
  <r>
    <s v="Wolfgang Pauli"/>
    <s v=" Physics"/>
    <n v="1945"/>
    <x v="29"/>
    <s v="Austria"/>
    <n v="1"/>
    <n v="0"/>
  </r>
  <r>
    <s v="Fritz Pregl"/>
    <s v="  Chemistry"/>
    <n v="1923"/>
    <x v="29"/>
    <s v="Slovenia"/>
    <n v="0"/>
    <n v="1"/>
  </r>
  <r>
    <s v="Barry Marshall"/>
    <s v=" Physiology or Medicine"/>
    <n v="2005"/>
    <x v="30"/>
    <s v="Australia"/>
    <n v="1"/>
    <n v="0"/>
  </r>
  <r>
    <s v="Howard Florey"/>
    <s v=" Physiology or Medicine"/>
    <n v="1945"/>
    <x v="30"/>
    <s v="Australia"/>
    <n v="1"/>
    <n v="0"/>
  </r>
  <r>
    <s v="J. Robin Warren"/>
    <s v=" Physiology or Medicine"/>
    <n v="2005"/>
    <x v="30"/>
    <s v="Australia"/>
    <n v="1"/>
    <n v="0"/>
  </r>
  <r>
    <s v="John Carew Eccles"/>
    <s v=" Physiology or Medicine"/>
    <n v="1963"/>
    <x v="30"/>
    <s v="Australia"/>
    <n v="1"/>
    <n v="0"/>
  </r>
  <r>
    <s v="Peter C. Doherty"/>
    <s v=" Physiology or Medicine"/>
    <n v="1996"/>
    <x v="30"/>
    <s v="Australia"/>
    <n v="1"/>
    <n v="0"/>
  </r>
  <r>
    <s v="Frank Macfarlane Burnet"/>
    <s v=" Physiology or Medicine"/>
    <n v="1960"/>
    <x v="30"/>
    <s v="Australia"/>
    <n v="1"/>
    <n v="0"/>
  </r>
  <r>
    <s v="Rolf Zinkernagel"/>
    <s v=" Physiology or Medicine"/>
    <n v="1996"/>
    <x v="30"/>
    <s v="Switzerland"/>
    <n v="0"/>
    <n v="1"/>
  </r>
  <r>
    <s v="Brian Schmidt"/>
    <s v="  Physics"/>
    <n v="2011"/>
    <x v="30"/>
    <s v="United States"/>
    <n v="0"/>
    <n v="1"/>
  </r>
  <r>
    <s v="Bernardo Houssay"/>
    <s v=" Physiology or Medicine"/>
    <n v="1947"/>
    <x v="31"/>
    <s v="Argentina"/>
    <n v="1"/>
    <n v="0"/>
  </r>
  <r>
    <s v="Luis Federico Leloir"/>
    <s v=" Chemistry"/>
    <n v="1970"/>
    <x v="31"/>
    <s v="France"/>
    <n v="0"/>
    <n v="1"/>
  </r>
  <r>
    <m/>
    <m/>
    <m/>
    <x v="32"/>
    <m/>
    <m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2">
  <r>
    <s v="Elizabeth Blackburn"/>
    <s v="  Physiology or Medicine"/>
    <n v="2009"/>
    <s v="United States"/>
    <x v="0"/>
    <x v="0"/>
    <n v="0"/>
    <n v="1"/>
    <n v="0"/>
    <m/>
    <m/>
  </r>
  <r>
    <s v="Charles B. Huggins"/>
    <s v="  Physiology or Medicine"/>
    <n v="1966"/>
    <s v="United States"/>
    <x v="1"/>
    <x v="0"/>
    <n v="0"/>
    <n v="1"/>
    <n v="0"/>
    <m/>
    <m/>
  </r>
  <r>
    <s v="David H. Hubel"/>
    <s v="  Physiology or Medicine"/>
    <n v="1981"/>
    <s v="United States"/>
    <x v="1"/>
    <x v="0"/>
    <n v="0"/>
    <n v="1"/>
    <n v="0"/>
    <m/>
    <m/>
  </r>
  <r>
    <s v="Henry Taube"/>
    <s v="  Chemistry"/>
    <n v="1983"/>
    <s v="United States"/>
    <x v="1"/>
    <x v="0"/>
    <n v="0"/>
    <n v="1"/>
    <n v="0"/>
    <m/>
    <m/>
  </r>
  <r>
    <s v="Jack W. Szostak"/>
    <s v="  Physiology or Medicine"/>
    <n v="2009"/>
    <s v="United States"/>
    <x v="1"/>
    <x v="0"/>
    <n v="0"/>
    <n v="1"/>
    <n v="0"/>
    <m/>
    <m/>
  </r>
  <r>
    <s v="Rudolph A. Marcus"/>
    <s v="  Chemistry"/>
    <n v="1992"/>
    <s v="United States"/>
    <x v="1"/>
    <x v="0"/>
    <n v="0"/>
    <n v="1"/>
    <n v="0"/>
    <m/>
    <m/>
  </r>
  <r>
    <s v="Sidney Altman"/>
    <s v="  Chemistry"/>
    <n v="1989"/>
    <s v="United States"/>
    <x v="1"/>
    <x v="0"/>
    <n v="0"/>
    <n v="1"/>
    <n v="0"/>
    <m/>
    <m/>
  </r>
  <r>
    <s v="Willard S. Boyle"/>
    <s v="  Physics"/>
    <n v="2009"/>
    <s v="United States"/>
    <x v="1"/>
    <x v="0"/>
    <n v="0"/>
    <n v="1"/>
    <n v="0"/>
    <m/>
    <m/>
  </r>
  <r>
    <s v="William Giauque"/>
    <s v="  Chemistry"/>
    <n v="1949"/>
    <s v="United States"/>
    <x v="1"/>
    <x v="0"/>
    <n v="0"/>
    <n v="1"/>
    <n v="0"/>
    <m/>
    <m/>
  </r>
  <r>
    <s v="Alan MacDiarmid"/>
    <s v=" Chemistry"/>
    <n v="2000"/>
    <s v="United States"/>
    <x v="2"/>
    <x v="0"/>
    <n v="0"/>
    <n v="1"/>
    <n v="0"/>
    <m/>
    <m/>
  </r>
  <r>
    <s v="Anthony J. Leggett"/>
    <s v="  Physics"/>
    <n v="2003"/>
    <s v="United States"/>
    <x v="3"/>
    <x v="0"/>
    <n v="0"/>
    <n v="1"/>
    <n v="0"/>
    <m/>
    <m/>
  </r>
  <r>
    <s v="F. Duncan M. Haldane"/>
    <s v=" Physics"/>
    <n v="2016"/>
    <s v="United States"/>
    <x v="3"/>
    <x v="0"/>
    <n v="0"/>
    <n v="1"/>
    <n v="0"/>
    <m/>
    <m/>
  </r>
  <r>
    <s v="Fraser Stoddart"/>
    <s v=" Chemistry"/>
    <n v="2016"/>
    <s v="United States"/>
    <x v="3"/>
    <x v="0"/>
    <n v="0"/>
    <n v="1"/>
    <n v="0"/>
    <m/>
    <m/>
  </r>
  <r>
    <s v="Herbert C. Brown"/>
    <s v="  Chemistry"/>
    <n v="1979"/>
    <s v="United States"/>
    <x v="3"/>
    <x v="0"/>
    <n v="0"/>
    <n v="1"/>
    <n v="0"/>
    <m/>
    <m/>
  </r>
  <r>
    <s v="John M. Kosterlitz"/>
    <s v=" Physics"/>
    <n v="2016"/>
    <s v="United States"/>
    <x v="3"/>
    <x v="0"/>
    <n v="0"/>
    <n v="1"/>
    <n v="0"/>
    <m/>
    <m/>
  </r>
  <r>
    <s v="Oliver Smithies"/>
    <s v="  Physiology or Medicine"/>
    <n v="2007"/>
    <s v="United States"/>
    <x v="3"/>
    <x v="0"/>
    <n v="0"/>
    <n v="1"/>
    <n v="0"/>
    <m/>
    <m/>
  </r>
  <r>
    <s v="Martin Karplus"/>
    <s v="  Chemistry"/>
    <n v="2013"/>
    <s v="United States"/>
    <x v="4"/>
    <x v="1"/>
    <n v="0"/>
    <n v="1"/>
    <n v="1"/>
    <n v="1938"/>
    <m/>
  </r>
  <r>
    <s v="Walter Kohn"/>
    <s v="  Chemistry"/>
    <n v="1998"/>
    <s v="United States"/>
    <x v="4"/>
    <x v="1"/>
    <n v="0"/>
    <n v="1"/>
    <n v="1"/>
    <n v="1938"/>
    <m/>
  </r>
  <r>
    <s v="Eric R. Kandel"/>
    <s v="  Physiology or Medicine"/>
    <n v="2000"/>
    <s v="United States"/>
    <x v="4"/>
    <x v="1"/>
    <n v="0"/>
    <n v="1"/>
    <n v="0"/>
    <m/>
    <m/>
  </r>
  <r>
    <s v="Gerty Cori"/>
    <s v="  Physiology or Medicine"/>
    <n v="1947"/>
    <s v="United States"/>
    <x v="4"/>
    <x v="1"/>
    <n v="0"/>
    <n v="1"/>
    <n v="0"/>
    <n v="1922"/>
    <m/>
  </r>
  <r>
    <s v="Isidor Isaac Rabi"/>
    <s v="  Physics"/>
    <n v="1944"/>
    <s v="United States"/>
    <x v="4"/>
    <x v="1"/>
    <n v="0"/>
    <n v="1"/>
    <n v="0"/>
    <n v="1900"/>
    <m/>
  </r>
  <r>
    <s v="Carl Cori"/>
    <s v="  Physiology or Medicine"/>
    <n v="1947"/>
    <s v="United States"/>
    <x v="5"/>
    <x v="1"/>
    <n v="0"/>
    <n v="1"/>
    <n v="0"/>
    <n v="1928"/>
    <m/>
  </r>
  <r>
    <s v="Roger Guillemin"/>
    <s v="  Physiology or Medicine"/>
    <n v="1977"/>
    <s v="United States"/>
    <x v="6"/>
    <x v="1"/>
    <n v="0"/>
    <n v="1"/>
    <n v="0"/>
    <m/>
    <m/>
  </r>
  <r>
    <s v="Hans Bethe"/>
    <s v="  Physics"/>
    <n v="1967"/>
    <s v="United States"/>
    <x v="7"/>
    <x v="1"/>
    <n v="0"/>
    <n v="1"/>
    <n v="1"/>
    <n v="1935"/>
    <m/>
  </r>
  <r>
    <s v="Arno Penzias"/>
    <s v="  Physics"/>
    <n v="1978"/>
    <s v="United States"/>
    <x v="7"/>
    <x v="1"/>
    <n v="0"/>
    <n v="1"/>
    <n v="1"/>
    <n v="1940"/>
    <m/>
  </r>
  <r>
    <s v="Jack Steinberger"/>
    <s v="  Physics"/>
    <n v="1988"/>
    <s v="United States"/>
    <x v="7"/>
    <x v="1"/>
    <n v="0"/>
    <n v="1"/>
    <n v="1"/>
    <n v="1934"/>
    <m/>
  </r>
  <r>
    <s v="Konrad Bloch"/>
    <s v="  Physiology or Medicine"/>
    <n v="1964"/>
    <s v="United States"/>
    <x v="7"/>
    <x v="1"/>
    <n v="0"/>
    <n v="1"/>
    <n v="1"/>
    <n v="1934"/>
    <m/>
  </r>
  <r>
    <s v="Max DelbrÃ¼ck"/>
    <s v="  Physiology or Medicine"/>
    <n v="1969"/>
    <s v="United States"/>
    <x v="7"/>
    <x v="1"/>
    <n v="0"/>
    <n v="1"/>
    <n v="1"/>
    <n v="1940"/>
    <s v="not jewish"/>
  </r>
  <r>
    <s v="Otto Stern"/>
    <s v="  Physics"/>
    <n v="1943"/>
    <s v="United States"/>
    <x v="7"/>
    <x v="1"/>
    <n v="0"/>
    <n v="1"/>
    <n v="1"/>
    <n v="1934"/>
    <m/>
  </r>
  <r>
    <s v="Rainer Weiss"/>
    <s v="  Physics"/>
    <n v="2017"/>
    <s v="United States"/>
    <x v="7"/>
    <x v="1"/>
    <n v="0"/>
    <n v="1"/>
    <n v="1"/>
    <n v="1938"/>
    <m/>
  </r>
  <r>
    <s v="GÃ¼nter Blobel"/>
    <s v="  Physiology or Medicine"/>
    <n v="1999"/>
    <s v="United States"/>
    <x v="7"/>
    <x v="1"/>
    <n v="0"/>
    <n v="1"/>
    <n v="0"/>
    <n v="1962"/>
    <m/>
  </r>
  <r>
    <s v="Hans G. Dehmelt"/>
    <s v="  Physics"/>
    <n v="1989"/>
    <s v="United States"/>
    <x v="7"/>
    <x v="1"/>
    <n v="0"/>
    <n v="1"/>
    <n v="0"/>
    <n v="1952"/>
    <m/>
  </r>
  <r>
    <s v="Horst Ludwig StÃ¶rmer"/>
    <s v="  Physics"/>
    <n v="1998"/>
    <s v="United States"/>
    <x v="7"/>
    <x v="1"/>
    <n v="0"/>
    <n v="1"/>
    <n v="0"/>
    <n v="1980"/>
    <m/>
  </r>
  <r>
    <s v="Joachim Frank"/>
    <s v="  Chemistry"/>
    <n v="2017"/>
    <s v="United States"/>
    <x v="7"/>
    <x v="1"/>
    <n v="0"/>
    <n v="1"/>
    <n v="0"/>
    <n v="1970"/>
    <m/>
  </r>
  <r>
    <s v="Maria Goeppert-Mayer"/>
    <s v="  Physics"/>
    <n v="1963"/>
    <s v="United States"/>
    <x v="7"/>
    <x v="1"/>
    <n v="0"/>
    <n v="1"/>
    <n v="0"/>
    <n v="1930"/>
    <m/>
  </r>
  <r>
    <s v="Polykarp Kusch"/>
    <s v="  Physics"/>
    <n v="1955"/>
    <s v="United States"/>
    <x v="7"/>
    <x v="1"/>
    <n v="0"/>
    <n v="1"/>
    <n v="0"/>
    <n v="1912"/>
    <m/>
  </r>
  <r>
    <s v="Thomas C. SÃ¼dhof"/>
    <s v=" Physiology or Medicine"/>
    <n v="2013"/>
    <s v="United States"/>
    <x v="7"/>
    <x v="1"/>
    <n v="0"/>
    <n v="1"/>
    <n v="0"/>
    <n v="1983"/>
    <m/>
  </r>
  <r>
    <s v="Eugene Wigner"/>
    <s v=" Physics"/>
    <n v="1963"/>
    <s v="United States"/>
    <x v="8"/>
    <x v="1"/>
    <n v="0"/>
    <n v="1"/>
    <n v="1"/>
    <n v="1930"/>
    <m/>
  </r>
  <r>
    <s v="Georg von BÃ©kÃ©sy"/>
    <s v=" Physiology or Medicine"/>
    <n v="1961"/>
    <s v="United States"/>
    <x v="8"/>
    <x v="1"/>
    <n v="0"/>
    <n v="1"/>
    <n v="0"/>
    <n v="1947"/>
    <m/>
  </r>
  <r>
    <s v="George Andrew Olah"/>
    <s v=" Chemistry"/>
    <n v="1994"/>
    <s v="United States"/>
    <x v="8"/>
    <x v="1"/>
    <n v="0"/>
    <n v="1"/>
    <n v="0"/>
    <n v="1956"/>
    <s v="driven out by Communist counter-revolution"/>
  </r>
  <r>
    <s v="William C. Campbell"/>
    <s v=" Physiology or Medicine"/>
    <n v="2015"/>
    <s v="United States"/>
    <x v="9"/>
    <x v="1"/>
    <n v="0"/>
    <n v="1"/>
    <n v="0"/>
    <m/>
    <m/>
  </r>
  <r>
    <s v="Enrico Fermi"/>
    <s v=" Physics"/>
    <n v="1938"/>
    <s v="United States"/>
    <x v="10"/>
    <x v="1"/>
    <n v="0"/>
    <n v="1"/>
    <n v="1"/>
    <n v="1939"/>
    <s v="not jewish but wife was"/>
  </r>
  <r>
    <s v="Emilio SegrÃ¨"/>
    <s v="  Physics"/>
    <n v="1959"/>
    <s v="United States"/>
    <x v="10"/>
    <x v="1"/>
    <n v="0"/>
    <n v="1"/>
    <n v="1"/>
    <n v="1938"/>
    <s v="Mussolini"/>
  </r>
  <r>
    <s v="Mario R. Capecchi"/>
    <s v="  Physiology or Medicine"/>
    <n v="2007"/>
    <s v="United States"/>
    <x v="10"/>
    <x v="1"/>
    <n v="0"/>
    <n v="1"/>
    <n v="1"/>
    <n v="1946"/>
    <s v="lived on streets while American mother in Dachau"/>
  </r>
  <r>
    <s v="Salvador Luria"/>
    <s v="  Physiology or Medicine"/>
    <n v="1969"/>
    <s v="United States"/>
    <x v="10"/>
    <x v="1"/>
    <n v="0"/>
    <n v="1"/>
    <n v="1"/>
    <n v="1940"/>
    <s v="fled from Paris on bicycle"/>
  </r>
  <r>
    <s v="Renato Dulbecco"/>
    <s v="  Physiology or Medicine"/>
    <n v="1975"/>
    <s v="United States"/>
    <x v="10"/>
    <x v="1"/>
    <n v="0"/>
    <n v="1"/>
    <n v="0"/>
    <n v="1949"/>
    <m/>
  </r>
  <r>
    <s v="Riccardo Giacconi"/>
    <s v="  Physics"/>
    <n v="2002"/>
    <s v="United States"/>
    <x v="10"/>
    <x v="1"/>
    <n v="0"/>
    <n v="1"/>
    <n v="0"/>
    <n v="1956"/>
    <m/>
  </r>
  <r>
    <s v="Andrzej W. Schally"/>
    <s v="  Physiology or Medicine"/>
    <n v="1977"/>
    <s v="United States"/>
    <x v="11"/>
    <x v="1"/>
    <n v="0"/>
    <n v="1"/>
    <n v="1"/>
    <n v="1945"/>
    <s v="interned in Romania"/>
  </r>
  <r>
    <s v="Nicolaas Bloembergen"/>
    <s v="  Physics"/>
    <n v="1981"/>
    <s v="United States"/>
    <x v="12"/>
    <x v="1"/>
    <n v="0"/>
    <n v="1"/>
    <n v="0"/>
    <m/>
    <m/>
  </r>
  <r>
    <s v="Paul J. Crutzen"/>
    <s v=" Chemistry"/>
    <n v="1995"/>
    <s v="United States"/>
    <x v="12"/>
    <x v="1"/>
    <n v="0"/>
    <n v="1"/>
    <n v="0"/>
    <n v="1980"/>
    <m/>
  </r>
  <r>
    <s v="Ivar Giaever"/>
    <s v=" Physics"/>
    <n v="1973"/>
    <s v="United States"/>
    <x v="13"/>
    <x v="1"/>
    <n v="0"/>
    <n v="1"/>
    <n v="0"/>
    <m/>
    <m/>
  </r>
  <r>
    <s v="Lars Onsager"/>
    <s v=" Chemistry"/>
    <n v="1968"/>
    <s v="United States"/>
    <x v="13"/>
    <x v="1"/>
    <n v="0"/>
    <n v="1"/>
    <n v="0"/>
    <m/>
    <m/>
  </r>
  <r>
    <s v="Roald Hoffmann"/>
    <s v=" Chemistry"/>
    <n v="1981"/>
    <s v="United States"/>
    <x v="14"/>
    <x v="1"/>
    <n v="0"/>
    <n v="1"/>
    <n v="1"/>
    <n v="1949"/>
    <m/>
  </r>
  <r>
    <s v="Albert A. Michelson"/>
    <s v="  Physics"/>
    <n v="1907"/>
    <s v="United States"/>
    <x v="14"/>
    <x v="1"/>
    <n v="0"/>
    <n v="1"/>
    <n v="0"/>
    <n v="1855"/>
    <m/>
  </r>
  <r>
    <s v="George E. Palade"/>
    <s v="  Physiology or Medicine"/>
    <n v="1974"/>
    <s v="United States"/>
    <x v="15"/>
    <x v="1"/>
    <n v="0"/>
    <n v="1"/>
    <n v="0"/>
    <n v="1946"/>
    <m/>
  </r>
  <r>
    <s v="Severo Ochoa"/>
    <s v="  Physiology or Medicine"/>
    <n v="1959"/>
    <s v="United States"/>
    <x v="16"/>
    <x v="1"/>
    <n v="0"/>
    <n v="1"/>
    <n v="1"/>
    <n v="1938"/>
    <s v="not jewish"/>
  </r>
  <r>
    <s v="Felix Bloch"/>
    <s v=" Physics"/>
    <n v="1952"/>
    <s v="United States"/>
    <x v="17"/>
    <x v="1"/>
    <n v="0"/>
    <n v="1"/>
    <n v="0"/>
    <n v="1934"/>
    <m/>
  </r>
  <r>
    <s v="Charles K. Kao"/>
    <s v="  Physics"/>
    <n v="2009"/>
    <s v="United States"/>
    <x v="18"/>
    <x v="2"/>
    <n v="0"/>
    <n v="1"/>
    <n v="0"/>
    <m/>
    <m/>
  </r>
  <r>
    <s v="Chen Ning Yang"/>
    <s v="  Physics"/>
    <n v="1957"/>
    <s v="United States"/>
    <x v="18"/>
    <x v="2"/>
    <n v="0"/>
    <n v="1"/>
    <n v="0"/>
    <m/>
    <m/>
  </r>
  <r>
    <s v="Daniel C. Tsui"/>
    <s v="  Physics"/>
    <n v="1998"/>
    <s v="United States"/>
    <x v="18"/>
    <x v="2"/>
    <n v="0"/>
    <n v="1"/>
    <n v="0"/>
    <m/>
    <m/>
  </r>
  <r>
    <s v="Edmond H. Fischer"/>
    <s v="  Physiology or Medicine"/>
    <n v="1992"/>
    <s v="United States"/>
    <x v="18"/>
    <x v="2"/>
    <n v="0"/>
    <n v="1"/>
    <n v="0"/>
    <m/>
    <m/>
  </r>
  <r>
    <s v="Tsung-Dao Lee"/>
    <s v=" Physics"/>
    <n v="1957"/>
    <s v="United States"/>
    <x v="18"/>
    <x v="2"/>
    <n v="0"/>
    <n v="1"/>
    <n v="0"/>
    <m/>
    <m/>
  </r>
  <r>
    <s v="Walter H. Brattain"/>
    <s v="  Physics"/>
    <n v="1956"/>
    <s v="United States"/>
    <x v="18"/>
    <x v="2"/>
    <n v="0"/>
    <n v="1"/>
    <n v="0"/>
    <m/>
    <m/>
  </r>
  <r>
    <s v="Ahmed H. Zewail"/>
    <s v="  Chemistry"/>
    <n v="1999"/>
    <s v="United States"/>
    <x v="19"/>
    <x v="2"/>
    <n v="0"/>
    <n v="1"/>
    <n v="0"/>
    <m/>
    <m/>
  </r>
  <r>
    <s v="Har Gobind Khorana"/>
    <s v="  Physiology or Medicine"/>
    <n v="1968"/>
    <s v="United States"/>
    <x v="20"/>
    <x v="2"/>
    <n v="0"/>
    <n v="1"/>
    <n v="0"/>
    <m/>
    <m/>
  </r>
  <r>
    <s v="Subrahmanyan Chandrasekhar"/>
    <s v="  Physics"/>
    <n v="1983"/>
    <s v="United States"/>
    <x v="20"/>
    <x v="2"/>
    <n v="0"/>
    <n v="1"/>
    <n v="0"/>
    <m/>
    <m/>
  </r>
  <r>
    <s v="Venkatraman Ramakrishnan"/>
    <s v="  Chemistry"/>
    <n v="2009"/>
    <s v="United States"/>
    <x v="20"/>
    <x v="2"/>
    <n v="0"/>
    <n v="1"/>
    <n v="0"/>
    <m/>
    <m/>
  </r>
  <r>
    <s v="Arieh Warshel"/>
    <s v=" Chemistry"/>
    <n v="2013"/>
    <s v="United States"/>
    <x v="21"/>
    <x v="2"/>
    <n v="0"/>
    <n v="1"/>
    <n v="0"/>
    <n v="1972"/>
    <m/>
  </r>
  <r>
    <s v="Ei-ichi Negishi"/>
    <s v="Chemistry"/>
    <n v="2010"/>
    <s v="United States"/>
    <x v="22"/>
    <x v="2"/>
    <n v="0"/>
    <n v="1"/>
    <n v="0"/>
    <m/>
    <m/>
  </r>
  <r>
    <s v="Osamu Shimomura"/>
    <s v=" Chemistry"/>
    <n v="2008"/>
    <s v="United States"/>
    <x v="22"/>
    <x v="2"/>
    <n v="0"/>
    <n v="1"/>
    <n v="0"/>
    <m/>
    <m/>
  </r>
  <r>
    <s v="Shuji Nakamura"/>
    <s v="  Physics"/>
    <n v="2014"/>
    <s v="United States"/>
    <x v="22"/>
    <x v="2"/>
    <n v="0"/>
    <n v="1"/>
    <n v="0"/>
    <m/>
    <m/>
  </r>
  <r>
    <s v="Yoichiro Nambu"/>
    <s v="  Physics"/>
    <n v="2008"/>
    <s v="United States"/>
    <x v="22"/>
    <x v="2"/>
    <n v="0"/>
    <n v="1"/>
    <n v="0"/>
    <m/>
    <m/>
  </r>
  <r>
    <s v="Charles J. Pedersen"/>
    <s v="  Chemistry"/>
    <n v="1987"/>
    <s v="United States"/>
    <x v="23"/>
    <x v="2"/>
    <n v="0"/>
    <n v="1"/>
    <n v="0"/>
    <m/>
    <m/>
  </r>
  <r>
    <s v="Mario J. Molina"/>
    <s v="  Chemistry"/>
    <n v="1995"/>
    <s v="United States"/>
    <x v="24"/>
    <x v="2"/>
    <n v="0"/>
    <n v="1"/>
    <n v="0"/>
    <m/>
    <m/>
  </r>
  <r>
    <s v="Fritz Lipmann"/>
    <s v="  Physiology or Medicine"/>
    <n v="1953"/>
    <s v="United States"/>
    <x v="25"/>
    <x v="2"/>
    <n v="0"/>
    <n v="1"/>
    <n v="1"/>
    <n v="1939"/>
    <m/>
  </r>
  <r>
    <s v="Allan M. Cormack"/>
    <s v="  Physiology or Medicine"/>
    <n v="1979"/>
    <s v="United States"/>
    <x v="26"/>
    <x v="2"/>
    <n v="0"/>
    <n v="1"/>
    <n v="0"/>
    <m/>
    <m/>
  </r>
  <r>
    <s v="Yuan T. Lee"/>
    <s v=" Chemistry"/>
    <n v="1986"/>
    <s v="United States"/>
    <x v="27"/>
    <x v="2"/>
    <n v="0"/>
    <n v="1"/>
    <n v="0"/>
    <m/>
    <m/>
  </r>
  <r>
    <s v="Aziz Sancar"/>
    <s v=" Chemistry"/>
    <n v="2015"/>
    <s v="United States"/>
    <x v="28"/>
    <x v="2"/>
    <n v="0"/>
    <n v="1"/>
    <n v="0"/>
    <m/>
    <m/>
  </r>
  <r>
    <s v="Selman A. Waksman"/>
    <s v="  Physiology or Medicine"/>
    <n v="1952"/>
    <s v="United States"/>
    <x v="29"/>
    <x v="2"/>
    <n v="0"/>
    <n v="1"/>
    <n v="0"/>
    <n v="1910"/>
    <m/>
  </r>
  <r>
    <m/>
    <m/>
    <m/>
    <m/>
    <x v="30"/>
    <x v="3"/>
    <m/>
    <m/>
    <m/>
    <m/>
    <m/>
  </r>
  <r>
    <m/>
    <m/>
    <m/>
    <m/>
    <x v="30"/>
    <x v="3"/>
    <m/>
    <m/>
    <m/>
    <m/>
    <m/>
  </r>
  <r>
    <m/>
    <m/>
    <m/>
    <m/>
    <x v="30"/>
    <x v="3"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EDF9617-1F06-43F9-8790-2CD6A45D49BC}" name="PivotTable1" cacheId="4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B39" firstHeaderRow="1" firstDataRow="1" firstDataCol="1"/>
  <pivotFields count="11">
    <pivotField showAll="0"/>
    <pivotField showAll="0"/>
    <pivotField showAll="0"/>
    <pivotField showAll="0"/>
    <pivotField axis="axisRow" showAll="0" sortType="descending">
      <items count="32">
        <item x="0"/>
        <item x="4"/>
        <item x="1"/>
        <item x="18"/>
        <item x="5"/>
        <item x="19"/>
        <item x="6"/>
        <item x="7"/>
        <item x="8"/>
        <item x="20"/>
        <item x="9"/>
        <item x="21"/>
        <item x="10"/>
        <item x="22"/>
        <item x="23"/>
        <item x="11"/>
        <item x="24"/>
        <item x="12"/>
        <item x="2"/>
        <item x="13"/>
        <item x="14"/>
        <item x="15"/>
        <item x="25"/>
        <item x="26"/>
        <item x="16"/>
        <item x="17"/>
        <item x="27"/>
        <item x="28"/>
        <item x="29"/>
        <item x="3"/>
        <item x="30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Row" dataField="1" showAll="0" sortType="descending">
      <items count="5">
        <item x="0"/>
        <item x="1"/>
        <item x="2"/>
        <item x="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showAll="0"/>
    <pivotField showAll="0"/>
  </pivotFields>
  <rowFields count="2">
    <field x="5"/>
    <field x="4"/>
  </rowFields>
  <rowItems count="36">
    <i>
      <x v="1"/>
    </i>
    <i r="1">
      <x v="7"/>
    </i>
    <i r="1">
      <x v="12"/>
    </i>
    <i r="1">
      <x v="1"/>
    </i>
    <i r="1">
      <x v="8"/>
    </i>
    <i r="1">
      <x v="17"/>
    </i>
    <i r="1">
      <x v="20"/>
    </i>
    <i r="1">
      <x v="19"/>
    </i>
    <i r="1">
      <x v="4"/>
    </i>
    <i r="1">
      <x v="10"/>
    </i>
    <i r="1">
      <x v="21"/>
    </i>
    <i r="1">
      <x v="24"/>
    </i>
    <i r="1">
      <x v="25"/>
    </i>
    <i r="1">
      <x v="6"/>
    </i>
    <i r="1">
      <x v="15"/>
    </i>
    <i>
      <x v="2"/>
    </i>
    <i r="1">
      <x v="3"/>
    </i>
    <i r="1">
      <x v="13"/>
    </i>
    <i r="1">
      <x v="9"/>
    </i>
    <i r="1">
      <x v="22"/>
    </i>
    <i r="1">
      <x v="16"/>
    </i>
    <i r="1">
      <x v="11"/>
    </i>
    <i r="1">
      <x v="23"/>
    </i>
    <i r="1">
      <x v="26"/>
    </i>
    <i r="1">
      <x v="27"/>
    </i>
    <i r="1">
      <x v="5"/>
    </i>
    <i r="1">
      <x v="28"/>
    </i>
    <i r="1">
      <x v="14"/>
    </i>
    <i>
      <x/>
    </i>
    <i r="1">
      <x v="2"/>
    </i>
    <i r="1">
      <x v="29"/>
    </i>
    <i r="1">
      <x/>
    </i>
    <i r="1">
      <x v="18"/>
    </i>
    <i>
      <x v="3"/>
    </i>
    <i r="1">
      <x v="30"/>
    </i>
    <i t="grand">
      <x/>
    </i>
  </rowItems>
  <colItems count="1">
    <i/>
  </colItems>
  <dataFields count="1">
    <dataField name="Count of Region" fld="5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PivotTable1" cacheId="0" applyNumberFormats="0" applyBorderFormats="0" applyFontFormats="0" applyPatternFormats="0" applyAlignmentFormats="0" applyWidthHeightFormats="1" dataCaption="Values" updatedVersion="5" minRefreshableVersion="3" useAutoFormatting="1" itemPrintTitles="1" createdVersion="6" indent="0" outline="1" outlineData="1" multipleFieldFilters="0">
  <location ref="A3:D37" firstHeaderRow="0" firstDataRow="1" firstDataCol="1"/>
  <pivotFields count="7">
    <pivotField showAll="0"/>
    <pivotField showAll="0"/>
    <pivotField showAll="0"/>
    <pivotField axis="axisRow" dataField="1" showAll="0" sortType="descending">
      <items count="34">
        <item x="31"/>
        <item x="30"/>
        <item x="29"/>
        <item x="28"/>
        <item x="27"/>
        <item x="26"/>
        <item x="25"/>
        <item x="24"/>
        <item x="23"/>
        <item x="22"/>
        <item x="21"/>
        <item x="20"/>
        <item x="19"/>
        <item x="18"/>
        <item x="17"/>
        <item x="16"/>
        <item x="15"/>
        <item x="14"/>
        <item x="13"/>
        <item x="12"/>
        <item x="11"/>
        <item x="10"/>
        <item x="9"/>
        <item x="8"/>
        <item x="7"/>
        <item x="6"/>
        <item x="5"/>
        <item x="4"/>
        <item x="3"/>
        <item x="2"/>
        <item x="1"/>
        <item x="0"/>
        <item x="32"/>
        <item t="default"/>
      </items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</pivotField>
    <pivotField showAll="0" defaultSubtotal="0"/>
    <pivotField dataField="1" showAll="0"/>
    <pivotField dataField="1" showAll="0"/>
  </pivotFields>
  <rowFields count="1">
    <field x="3"/>
  </rowFields>
  <rowItems count="34">
    <i>
      <x v="31"/>
    </i>
    <i>
      <x v="30"/>
    </i>
    <i>
      <x v="10"/>
    </i>
    <i>
      <x v="9"/>
    </i>
    <i>
      <x v="16"/>
    </i>
    <i>
      <x v="28"/>
    </i>
    <i>
      <x v="27"/>
    </i>
    <i>
      <x v="23"/>
    </i>
    <i>
      <x v="18"/>
    </i>
    <i>
      <x v="2"/>
    </i>
    <i>
      <x v="7"/>
    </i>
    <i>
      <x v="4"/>
    </i>
    <i>
      <x v="1"/>
    </i>
    <i>
      <x v="15"/>
    </i>
    <i>
      <x v="3"/>
    </i>
    <i>
      <x v="14"/>
    </i>
    <i>
      <x v="19"/>
    </i>
    <i>
      <x/>
    </i>
    <i>
      <x v="11"/>
    </i>
    <i>
      <x v="8"/>
    </i>
    <i>
      <x v="24"/>
    </i>
    <i>
      <x v="5"/>
    </i>
    <i>
      <x v="25"/>
    </i>
    <i>
      <x v="13"/>
    </i>
    <i>
      <x v="26"/>
    </i>
    <i>
      <x v="12"/>
    </i>
    <i>
      <x v="21"/>
    </i>
    <i>
      <x v="29"/>
    </i>
    <i>
      <x v="22"/>
    </i>
    <i>
      <x v="17"/>
    </i>
    <i>
      <x v="6"/>
    </i>
    <i>
      <x v="20"/>
    </i>
    <i>
      <x v="32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Sum of Native" fld="5" baseField="3" baseItem="0"/>
    <dataField name="Sum of Non-native" fld="6" baseField="3" baseItem="0"/>
    <dataField name="Count of Country Where Work Was Done" fld="3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12"/>
  <sheetViews>
    <sheetView workbookViewId="0">
      <selection activeCell="A3" sqref="A3:G3"/>
    </sheetView>
  </sheetViews>
  <sheetFormatPr defaultRowHeight="15.75" x14ac:dyDescent="0.25"/>
  <cols>
    <col min="1" max="1" width="42.875" bestFit="1" customWidth="1"/>
    <col min="2" max="2" width="38.375" bestFit="1" customWidth="1"/>
    <col min="3" max="3" width="20.375" bestFit="1" customWidth="1"/>
    <col min="4" max="5" width="20.625" bestFit="1" customWidth="1"/>
  </cols>
  <sheetData>
    <row r="1" spans="1:7" x14ac:dyDescent="0.25">
      <c r="A1" t="s">
        <v>710</v>
      </c>
    </row>
    <row r="2" spans="1:7" x14ac:dyDescent="0.25">
      <c r="A2" s="10">
        <v>43334</v>
      </c>
    </row>
    <row r="3" spans="1:7" x14ac:dyDescent="0.25">
      <c r="A3" s="11" t="s">
        <v>664</v>
      </c>
      <c r="B3" s="11" t="s">
        <v>665</v>
      </c>
      <c r="C3" s="11" t="s">
        <v>666</v>
      </c>
      <c r="D3" s="11" t="s">
        <v>667</v>
      </c>
      <c r="E3" s="11" t="s">
        <v>690</v>
      </c>
      <c r="F3" s="11" t="s">
        <v>672</v>
      </c>
      <c r="G3" s="11" t="s">
        <v>673</v>
      </c>
    </row>
    <row r="4" spans="1:7" x14ac:dyDescent="0.25">
      <c r="A4" t="s">
        <v>11</v>
      </c>
      <c r="B4" t="s">
        <v>46</v>
      </c>
      <c r="C4">
        <v>2009</v>
      </c>
      <c r="D4" t="s">
        <v>10</v>
      </c>
      <c r="E4" t="s">
        <v>9</v>
      </c>
      <c r="F4">
        <f>IF(E4=D4,1,0)</f>
        <v>0</v>
      </c>
      <c r="G4">
        <f>1-F4</f>
        <v>1</v>
      </c>
    </row>
    <row r="5" spans="1:7" x14ac:dyDescent="0.25">
      <c r="A5" t="s">
        <v>500</v>
      </c>
      <c r="B5" t="s">
        <v>46</v>
      </c>
      <c r="C5">
        <v>2000</v>
      </c>
      <c r="D5" t="s">
        <v>10</v>
      </c>
      <c r="E5" t="s">
        <v>20</v>
      </c>
      <c r="F5">
        <f>IF(E5=D5,1,0)</f>
        <v>0</v>
      </c>
      <c r="G5">
        <f>1-F5</f>
        <v>1</v>
      </c>
    </row>
    <row r="6" spans="1:7" x14ac:dyDescent="0.25">
      <c r="A6" t="s">
        <v>80</v>
      </c>
      <c r="B6" t="s">
        <v>46</v>
      </c>
      <c r="C6">
        <v>1947</v>
      </c>
      <c r="D6" t="s">
        <v>10</v>
      </c>
      <c r="E6" t="s">
        <v>20</v>
      </c>
      <c r="F6">
        <f>IF(E6=D6,1,0)</f>
        <v>0</v>
      </c>
      <c r="G6">
        <f>1-F6</f>
        <v>1</v>
      </c>
    </row>
    <row r="7" spans="1:7" x14ac:dyDescent="0.25">
      <c r="A7" t="s">
        <v>639</v>
      </c>
      <c r="B7" t="s">
        <v>8</v>
      </c>
      <c r="C7">
        <v>1944</v>
      </c>
      <c r="D7" t="s">
        <v>10</v>
      </c>
      <c r="E7" t="s">
        <v>20</v>
      </c>
      <c r="F7">
        <f>IF(E7=D7,1,0)</f>
        <v>0</v>
      </c>
      <c r="G7">
        <f>1-F7</f>
        <v>1</v>
      </c>
    </row>
    <row r="8" spans="1:7" x14ac:dyDescent="0.25">
      <c r="A8" t="s">
        <v>19</v>
      </c>
      <c r="B8" t="s">
        <v>36</v>
      </c>
      <c r="C8">
        <v>2013</v>
      </c>
      <c r="D8" t="s">
        <v>10</v>
      </c>
      <c r="E8" t="s">
        <v>20</v>
      </c>
      <c r="F8">
        <f>IF(E8=D8,1,0)</f>
        <v>0</v>
      </c>
      <c r="G8">
        <f>1-F8</f>
        <v>1</v>
      </c>
    </row>
    <row r="9" spans="1:7" x14ac:dyDescent="0.25">
      <c r="A9" t="s">
        <v>22</v>
      </c>
      <c r="B9" t="s">
        <v>36</v>
      </c>
      <c r="C9">
        <v>1998</v>
      </c>
      <c r="D9" t="s">
        <v>10</v>
      </c>
      <c r="E9" t="s">
        <v>20</v>
      </c>
      <c r="F9">
        <f>IF(E9=D9,1,0)</f>
        <v>0</v>
      </c>
      <c r="G9">
        <f>1-F9</f>
        <v>1</v>
      </c>
    </row>
    <row r="10" spans="1:7" x14ac:dyDescent="0.25">
      <c r="A10" t="s">
        <v>65</v>
      </c>
      <c r="B10" t="s">
        <v>46</v>
      </c>
      <c r="C10">
        <v>1966</v>
      </c>
      <c r="D10" t="s">
        <v>10</v>
      </c>
      <c r="E10" t="s">
        <v>52</v>
      </c>
      <c r="F10">
        <f>IF(E10=D10,1,0)</f>
        <v>0</v>
      </c>
      <c r="G10">
        <f>1-F10</f>
        <v>1</v>
      </c>
    </row>
    <row r="11" spans="1:7" x14ac:dyDescent="0.25">
      <c r="A11" t="s">
        <v>63</v>
      </c>
      <c r="B11" t="s">
        <v>46</v>
      </c>
      <c r="C11">
        <v>1981</v>
      </c>
      <c r="D11" t="s">
        <v>10</v>
      </c>
      <c r="E11" t="s">
        <v>52</v>
      </c>
      <c r="F11">
        <f>IF(E11=D11,1,0)</f>
        <v>0</v>
      </c>
      <c r="G11">
        <f>1-F11</f>
        <v>1</v>
      </c>
    </row>
    <row r="12" spans="1:7" x14ac:dyDescent="0.25">
      <c r="A12" t="s">
        <v>62</v>
      </c>
      <c r="B12" t="s">
        <v>36</v>
      </c>
      <c r="C12">
        <v>1983</v>
      </c>
      <c r="D12" t="s">
        <v>10</v>
      </c>
      <c r="E12" t="s">
        <v>52</v>
      </c>
      <c r="F12">
        <f>IF(E12=D12,1,0)</f>
        <v>0</v>
      </c>
      <c r="G12">
        <f>1-F12</f>
        <v>1</v>
      </c>
    </row>
    <row r="13" spans="1:7" x14ac:dyDescent="0.25">
      <c r="A13" t="s">
        <v>54</v>
      </c>
      <c r="B13" t="s">
        <v>46</v>
      </c>
      <c r="C13">
        <v>2009</v>
      </c>
      <c r="D13" t="s">
        <v>10</v>
      </c>
      <c r="E13" t="s">
        <v>52</v>
      </c>
      <c r="F13">
        <f>IF(E13=D13,1,0)</f>
        <v>0</v>
      </c>
      <c r="G13">
        <f>1-F13</f>
        <v>1</v>
      </c>
    </row>
    <row r="14" spans="1:7" x14ac:dyDescent="0.25">
      <c r="A14" t="s">
        <v>57</v>
      </c>
      <c r="B14" t="s">
        <v>36</v>
      </c>
      <c r="C14">
        <v>1992</v>
      </c>
      <c r="D14" t="s">
        <v>10</v>
      </c>
      <c r="E14" t="s">
        <v>52</v>
      </c>
      <c r="F14">
        <f>IF(E14=D14,1,0)</f>
        <v>0</v>
      </c>
      <c r="G14">
        <f>1-F14</f>
        <v>1</v>
      </c>
    </row>
    <row r="15" spans="1:7" x14ac:dyDescent="0.25">
      <c r="A15" t="s">
        <v>59</v>
      </c>
      <c r="B15" t="s">
        <v>36</v>
      </c>
      <c r="C15">
        <v>1989</v>
      </c>
      <c r="D15" t="s">
        <v>10</v>
      </c>
      <c r="E15" t="s">
        <v>52</v>
      </c>
      <c r="F15">
        <f>IF(E15=D15,1,0)</f>
        <v>0</v>
      </c>
      <c r="G15">
        <f>1-F15</f>
        <v>1</v>
      </c>
    </row>
    <row r="16" spans="1:7" x14ac:dyDescent="0.25">
      <c r="A16" t="s">
        <v>465</v>
      </c>
      <c r="B16" t="s">
        <v>8</v>
      </c>
      <c r="C16">
        <v>2009</v>
      </c>
      <c r="D16" t="s">
        <v>10</v>
      </c>
      <c r="E16" t="s">
        <v>52</v>
      </c>
      <c r="F16">
        <f>IF(E16=D16,1,0)</f>
        <v>0</v>
      </c>
      <c r="G16">
        <f>1-F16</f>
        <v>1</v>
      </c>
    </row>
    <row r="17" spans="1:7" x14ac:dyDescent="0.25">
      <c r="A17" t="s">
        <v>66</v>
      </c>
      <c r="B17" t="s">
        <v>36</v>
      </c>
      <c r="C17">
        <v>1949</v>
      </c>
      <c r="D17" t="s">
        <v>10</v>
      </c>
      <c r="E17" t="s">
        <v>52</v>
      </c>
      <c r="F17">
        <f>IF(E17=D17,1,0)</f>
        <v>0</v>
      </c>
      <c r="G17">
        <f>1-F17</f>
        <v>1</v>
      </c>
    </row>
    <row r="18" spans="1:7" x14ac:dyDescent="0.25">
      <c r="A18" t="s">
        <v>73</v>
      </c>
      <c r="B18" t="s">
        <v>8</v>
      </c>
      <c r="C18">
        <v>2009</v>
      </c>
      <c r="D18" t="s">
        <v>10</v>
      </c>
      <c r="E18" t="s">
        <v>72</v>
      </c>
      <c r="F18">
        <f>IF(E18=D18,1,0)</f>
        <v>0</v>
      </c>
      <c r="G18">
        <f>1-F18</f>
        <v>1</v>
      </c>
    </row>
    <row r="19" spans="1:7" x14ac:dyDescent="0.25">
      <c r="A19" t="s">
        <v>616</v>
      </c>
      <c r="B19" t="s">
        <v>8</v>
      </c>
      <c r="C19">
        <v>1957</v>
      </c>
      <c r="D19" t="s">
        <v>10</v>
      </c>
      <c r="E19" t="s">
        <v>72</v>
      </c>
      <c r="F19">
        <f>IF(E19=D19,1,0)</f>
        <v>0</v>
      </c>
      <c r="G19">
        <f>1-F19</f>
        <v>1</v>
      </c>
    </row>
    <row r="20" spans="1:7" x14ac:dyDescent="0.25">
      <c r="A20" t="s">
        <v>74</v>
      </c>
      <c r="B20" t="s">
        <v>8</v>
      </c>
      <c r="C20">
        <v>1998</v>
      </c>
      <c r="D20" t="s">
        <v>10</v>
      </c>
      <c r="E20" t="s">
        <v>72</v>
      </c>
      <c r="F20">
        <f>IF(E20=D20,1,0)</f>
        <v>0</v>
      </c>
      <c r="G20">
        <f>1-F20</f>
        <v>1</v>
      </c>
    </row>
    <row r="21" spans="1:7" x14ac:dyDescent="0.25">
      <c r="A21" t="s">
        <v>529</v>
      </c>
      <c r="B21" t="s">
        <v>46</v>
      </c>
      <c r="C21">
        <v>1992</v>
      </c>
      <c r="D21" t="s">
        <v>10</v>
      </c>
      <c r="E21" t="s">
        <v>72</v>
      </c>
      <c r="F21">
        <f>IF(E21=D21,1,0)</f>
        <v>0</v>
      </c>
      <c r="G21">
        <f>1-F21</f>
        <v>1</v>
      </c>
    </row>
    <row r="22" spans="1:7" x14ac:dyDescent="0.25">
      <c r="A22" t="s">
        <v>75</v>
      </c>
      <c r="B22" t="s">
        <v>18</v>
      </c>
      <c r="C22">
        <v>1957</v>
      </c>
      <c r="D22" t="s">
        <v>10</v>
      </c>
      <c r="E22" t="s">
        <v>72</v>
      </c>
      <c r="F22">
        <f>IF(E22=D22,1,0)</f>
        <v>0</v>
      </c>
      <c r="G22">
        <f>1-F22</f>
        <v>1</v>
      </c>
    </row>
    <row r="23" spans="1:7" x14ac:dyDescent="0.25">
      <c r="A23" t="s">
        <v>618</v>
      </c>
      <c r="B23" t="s">
        <v>8</v>
      </c>
      <c r="C23">
        <v>1956</v>
      </c>
      <c r="D23" t="s">
        <v>10</v>
      </c>
      <c r="E23" t="s">
        <v>72</v>
      </c>
      <c r="F23">
        <f>IF(E23=D23,1,0)</f>
        <v>0</v>
      </c>
      <c r="G23">
        <f>1-F23</f>
        <v>1</v>
      </c>
    </row>
    <row r="24" spans="1:7" x14ac:dyDescent="0.25">
      <c r="A24" t="s">
        <v>633</v>
      </c>
      <c r="B24" t="s">
        <v>46</v>
      </c>
      <c r="C24">
        <v>1947</v>
      </c>
      <c r="D24" t="s">
        <v>10</v>
      </c>
      <c r="E24" t="s">
        <v>79</v>
      </c>
      <c r="F24">
        <f>IF(E24=D24,1,0)</f>
        <v>0</v>
      </c>
      <c r="G24">
        <f>1-F24</f>
        <v>1</v>
      </c>
    </row>
    <row r="25" spans="1:7" x14ac:dyDescent="0.25">
      <c r="A25" t="s">
        <v>501</v>
      </c>
      <c r="B25" t="s">
        <v>36</v>
      </c>
      <c r="C25">
        <v>1999</v>
      </c>
      <c r="D25" t="s">
        <v>10</v>
      </c>
      <c r="E25" t="s">
        <v>92</v>
      </c>
      <c r="F25">
        <f>IF(E25=D25,1,0)</f>
        <v>0</v>
      </c>
      <c r="G25">
        <f>1-F25</f>
        <v>1</v>
      </c>
    </row>
    <row r="26" spans="1:7" x14ac:dyDescent="0.25">
      <c r="A26" t="s">
        <v>597</v>
      </c>
      <c r="B26" t="s">
        <v>8</v>
      </c>
      <c r="C26">
        <v>1967</v>
      </c>
      <c r="D26" t="s">
        <v>10</v>
      </c>
      <c r="E26" t="s">
        <v>34</v>
      </c>
      <c r="F26">
        <f>IF(E26=D26,1,0)</f>
        <v>0</v>
      </c>
      <c r="G26">
        <f>1-F26</f>
        <v>1</v>
      </c>
    </row>
    <row r="27" spans="1:7" x14ac:dyDescent="0.25">
      <c r="A27" t="s">
        <v>112</v>
      </c>
      <c r="B27" t="s">
        <v>46</v>
      </c>
      <c r="C27">
        <v>1977</v>
      </c>
      <c r="D27" t="s">
        <v>10</v>
      </c>
      <c r="E27" t="s">
        <v>98</v>
      </c>
      <c r="F27">
        <f>IF(E27=D27,1,0)</f>
        <v>0</v>
      </c>
      <c r="G27">
        <f>1-F27</f>
        <v>1</v>
      </c>
    </row>
    <row r="28" spans="1:7" x14ac:dyDescent="0.25">
      <c r="A28" t="s">
        <v>165</v>
      </c>
      <c r="B28" t="s">
        <v>8</v>
      </c>
      <c r="C28">
        <v>1978</v>
      </c>
      <c r="D28" t="s">
        <v>10</v>
      </c>
      <c r="E28" t="s">
        <v>34</v>
      </c>
      <c r="F28">
        <f>IF(E28=D28,1,0)</f>
        <v>0</v>
      </c>
      <c r="G28">
        <f>1-F28</f>
        <v>1</v>
      </c>
    </row>
    <row r="29" spans="1:7" x14ac:dyDescent="0.25">
      <c r="A29" t="s">
        <v>147</v>
      </c>
      <c r="B29" t="s">
        <v>46</v>
      </c>
      <c r="C29">
        <v>1999</v>
      </c>
      <c r="D29" t="s">
        <v>10</v>
      </c>
      <c r="E29" t="s">
        <v>34</v>
      </c>
      <c r="F29">
        <f>IF(E29=D29,1,0)</f>
        <v>0</v>
      </c>
      <c r="G29">
        <f>1-F29</f>
        <v>1</v>
      </c>
    </row>
    <row r="30" spans="1:7" x14ac:dyDescent="0.25">
      <c r="A30" t="s">
        <v>153</v>
      </c>
      <c r="B30" t="s">
        <v>8</v>
      </c>
      <c r="C30">
        <v>1989</v>
      </c>
      <c r="D30" t="s">
        <v>10</v>
      </c>
      <c r="E30" t="s">
        <v>34</v>
      </c>
      <c r="F30">
        <f>IF(E30=D30,1,0)</f>
        <v>0</v>
      </c>
      <c r="G30">
        <f>1-F30</f>
        <v>1</v>
      </c>
    </row>
    <row r="31" spans="1:7" x14ac:dyDescent="0.25">
      <c r="A31" t="s">
        <v>502</v>
      </c>
      <c r="B31" t="s">
        <v>8</v>
      </c>
      <c r="C31">
        <v>1998</v>
      </c>
      <c r="D31" t="s">
        <v>10</v>
      </c>
      <c r="E31" t="s">
        <v>34</v>
      </c>
      <c r="F31">
        <f>IF(E31=D31,1,0)</f>
        <v>0</v>
      </c>
      <c r="G31">
        <f>1-F31</f>
        <v>1</v>
      </c>
    </row>
    <row r="32" spans="1:7" x14ac:dyDescent="0.25">
      <c r="A32" t="s">
        <v>158</v>
      </c>
      <c r="B32" t="s">
        <v>8</v>
      </c>
      <c r="C32">
        <v>1988</v>
      </c>
      <c r="D32" t="s">
        <v>10</v>
      </c>
      <c r="E32" t="s">
        <v>34</v>
      </c>
      <c r="F32">
        <f>IF(E32=D32,1,0)</f>
        <v>0</v>
      </c>
      <c r="G32">
        <f>1-F32</f>
        <v>1</v>
      </c>
    </row>
    <row r="33" spans="1:7" x14ac:dyDescent="0.25">
      <c r="A33" t="s">
        <v>136</v>
      </c>
      <c r="B33" t="s">
        <v>36</v>
      </c>
      <c r="C33">
        <v>2017</v>
      </c>
      <c r="D33" t="s">
        <v>10</v>
      </c>
      <c r="E33" t="s">
        <v>34</v>
      </c>
      <c r="F33">
        <f>IF(E33=D33,1,0)</f>
        <v>0</v>
      </c>
      <c r="G33">
        <f>1-F33</f>
        <v>1</v>
      </c>
    </row>
    <row r="34" spans="1:7" x14ac:dyDescent="0.25">
      <c r="A34" t="s">
        <v>173</v>
      </c>
      <c r="B34" t="s">
        <v>46</v>
      </c>
      <c r="C34">
        <v>1964</v>
      </c>
      <c r="D34" t="s">
        <v>10</v>
      </c>
      <c r="E34" t="s">
        <v>34</v>
      </c>
      <c r="F34">
        <f>IF(E34=D34,1,0)</f>
        <v>0</v>
      </c>
      <c r="G34">
        <f>1-F34</f>
        <v>1</v>
      </c>
    </row>
    <row r="35" spans="1:7" x14ac:dyDescent="0.25">
      <c r="A35" t="s">
        <v>175</v>
      </c>
      <c r="B35" t="s">
        <v>8</v>
      </c>
      <c r="C35">
        <v>1963</v>
      </c>
      <c r="D35" t="s">
        <v>10</v>
      </c>
      <c r="E35" t="s">
        <v>34</v>
      </c>
      <c r="F35">
        <f>IF(E35=D35,1,0)</f>
        <v>0</v>
      </c>
      <c r="G35">
        <f>1-F35</f>
        <v>1</v>
      </c>
    </row>
    <row r="36" spans="1:7" x14ac:dyDescent="0.25">
      <c r="A36" t="s">
        <v>169</v>
      </c>
      <c r="B36" t="s">
        <v>46</v>
      </c>
      <c r="C36">
        <v>1969</v>
      </c>
      <c r="D36" t="s">
        <v>10</v>
      </c>
      <c r="E36" t="s">
        <v>34</v>
      </c>
      <c r="F36">
        <f>IF(E36=D36,1,0)</f>
        <v>0</v>
      </c>
      <c r="G36">
        <f>1-F36</f>
        <v>1</v>
      </c>
    </row>
    <row r="37" spans="1:7" x14ac:dyDescent="0.25">
      <c r="A37" t="s">
        <v>189</v>
      </c>
      <c r="B37" t="s">
        <v>8</v>
      </c>
      <c r="C37">
        <v>1943</v>
      </c>
      <c r="D37" t="s">
        <v>10</v>
      </c>
      <c r="E37" t="s">
        <v>34</v>
      </c>
      <c r="F37">
        <f>IF(E37=D37,1,0)</f>
        <v>0</v>
      </c>
      <c r="G37">
        <f>1-F37</f>
        <v>1</v>
      </c>
    </row>
    <row r="38" spans="1:7" x14ac:dyDescent="0.25">
      <c r="A38" t="s">
        <v>179</v>
      </c>
      <c r="B38" t="s">
        <v>8</v>
      </c>
      <c r="C38">
        <v>1955</v>
      </c>
      <c r="D38" t="s">
        <v>10</v>
      </c>
      <c r="E38" t="s">
        <v>34</v>
      </c>
      <c r="F38">
        <f>IF(E38=D38,1,0)</f>
        <v>0</v>
      </c>
      <c r="G38">
        <f>1-F38</f>
        <v>1</v>
      </c>
    </row>
    <row r="39" spans="1:7" x14ac:dyDescent="0.25">
      <c r="A39" t="s">
        <v>137</v>
      </c>
      <c r="B39" t="s">
        <v>8</v>
      </c>
      <c r="C39">
        <v>2017</v>
      </c>
      <c r="D39" t="s">
        <v>10</v>
      </c>
      <c r="E39" t="s">
        <v>34</v>
      </c>
      <c r="F39">
        <f>IF(E39=D39,1,0)</f>
        <v>0</v>
      </c>
      <c r="G39">
        <f>1-F39</f>
        <v>1</v>
      </c>
    </row>
    <row r="40" spans="1:7" x14ac:dyDescent="0.25">
      <c r="A40" t="s">
        <v>140</v>
      </c>
      <c r="B40" t="s">
        <v>1</v>
      </c>
      <c r="C40">
        <v>2013</v>
      </c>
      <c r="D40" t="s">
        <v>10</v>
      </c>
      <c r="E40" t="s">
        <v>34</v>
      </c>
      <c r="F40">
        <f>IF(E40=D40,1,0)</f>
        <v>0</v>
      </c>
      <c r="G40">
        <f>1-F40</f>
        <v>1</v>
      </c>
    </row>
    <row r="41" spans="1:7" x14ac:dyDescent="0.25">
      <c r="A41" t="s">
        <v>229</v>
      </c>
      <c r="B41" t="s">
        <v>18</v>
      </c>
      <c r="C41">
        <v>1963</v>
      </c>
      <c r="D41" t="s">
        <v>10</v>
      </c>
      <c r="E41" t="s">
        <v>61</v>
      </c>
      <c r="F41">
        <f>IF(E41=D41,1,0)</f>
        <v>0</v>
      </c>
      <c r="G41">
        <f>1-F41</f>
        <v>1</v>
      </c>
    </row>
    <row r="42" spans="1:7" x14ac:dyDescent="0.25">
      <c r="A42" t="s">
        <v>230</v>
      </c>
      <c r="B42" t="s">
        <v>1</v>
      </c>
      <c r="C42">
        <v>1961</v>
      </c>
      <c r="D42" t="s">
        <v>10</v>
      </c>
      <c r="E42" t="s">
        <v>61</v>
      </c>
      <c r="F42">
        <f>IF(E42=D42,1,0)</f>
        <v>0</v>
      </c>
      <c r="G42">
        <f>1-F42</f>
        <v>1</v>
      </c>
    </row>
    <row r="43" spans="1:7" x14ac:dyDescent="0.25">
      <c r="A43" t="s">
        <v>227</v>
      </c>
      <c r="B43" t="s">
        <v>5</v>
      </c>
      <c r="C43">
        <v>1994</v>
      </c>
      <c r="D43" t="s">
        <v>10</v>
      </c>
      <c r="E43" t="s">
        <v>61</v>
      </c>
      <c r="F43">
        <f>IF(E43=D43,1,0)</f>
        <v>0</v>
      </c>
      <c r="G43">
        <f>1-F43</f>
        <v>1</v>
      </c>
    </row>
    <row r="44" spans="1:7" x14ac:dyDescent="0.25">
      <c r="A44" t="s">
        <v>236</v>
      </c>
      <c r="B44" t="s">
        <v>46</v>
      </c>
      <c r="C44">
        <v>1968</v>
      </c>
      <c r="D44" t="s">
        <v>10</v>
      </c>
      <c r="E44" t="s">
        <v>234</v>
      </c>
      <c r="F44">
        <f>IF(E44=D44,1,0)</f>
        <v>0</v>
      </c>
      <c r="G44">
        <f>1-F44</f>
        <v>1</v>
      </c>
    </row>
    <row r="45" spans="1:7" x14ac:dyDescent="0.25">
      <c r="A45" t="s">
        <v>235</v>
      </c>
      <c r="B45" t="s">
        <v>8</v>
      </c>
      <c r="C45">
        <v>1983</v>
      </c>
      <c r="D45" t="s">
        <v>10</v>
      </c>
      <c r="E45" t="s">
        <v>234</v>
      </c>
      <c r="F45">
        <f>IF(E45=D45,1,0)</f>
        <v>0</v>
      </c>
      <c r="G45">
        <f>1-F45</f>
        <v>1</v>
      </c>
    </row>
    <row r="46" spans="1:7" x14ac:dyDescent="0.25">
      <c r="A46" t="s">
        <v>233</v>
      </c>
      <c r="B46" t="s">
        <v>36</v>
      </c>
      <c r="C46">
        <v>2009</v>
      </c>
      <c r="D46" t="s">
        <v>10</v>
      </c>
      <c r="E46" t="s">
        <v>234</v>
      </c>
      <c r="F46">
        <f>IF(E46=D46,1,0)</f>
        <v>0</v>
      </c>
      <c r="G46">
        <f>1-F46</f>
        <v>1</v>
      </c>
    </row>
    <row r="47" spans="1:7" x14ac:dyDescent="0.25">
      <c r="A47" t="s">
        <v>239</v>
      </c>
      <c r="B47" t="s">
        <v>1</v>
      </c>
      <c r="C47">
        <v>2015</v>
      </c>
      <c r="D47" t="s">
        <v>10</v>
      </c>
      <c r="E47" t="s">
        <v>240</v>
      </c>
      <c r="F47">
        <f>IF(E47=D47,1,0)</f>
        <v>0</v>
      </c>
      <c r="G47">
        <f>1-F47</f>
        <v>1</v>
      </c>
    </row>
    <row r="48" spans="1:7" x14ac:dyDescent="0.25">
      <c r="A48" t="s">
        <v>242</v>
      </c>
      <c r="B48" t="s">
        <v>5</v>
      </c>
      <c r="C48">
        <v>2013</v>
      </c>
      <c r="D48" t="s">
        <v>10</v>
      </c>
      <c r="E48" t="s">
        <v>243</v>
      </c>
      <c r="F48">
        <f>IF(E48=D48,1,0)</f>
        <v>0</v>
      </c>
      <c r="G48">
        <f>1-F48</f>
        <v>1</v>
      </c>
    </row>
    <row r="49" spans="1:7" x14ac:dyDescent="0.25">
      <c r="A49" t="s">
        <v>257</v>
      </c>
      <c r="B49" t="s">
        <v>8</v>
      </c>
      <c r="C49">
        <v>1959</v>
      </c>
      <c r="D49" t="s">
        <v>10</v>
      </c>
      <c r="E49" t="s">
        <v>250</v>
      </c>
      <c r="F49">
        <f>IF(E49=D49,1,0)</f>
        <v>0</v>
      </c>
      <c r="G49">
        <f>1-F49</f>
        <v>1</v>
      </c>
    </row>
    <row r="50" spans="1:7" x14ac:dyDescent="0.25">
      <c r="A50" t="s">
        <v>470</v>
      </c>
      <c r="B50" t="s">
        <v>46</v>
      </c>
      <c r="C50">
        <v>2007</v>
      </c>
      <c r="D50" t="s">
        <v>10</v>
      </c>
      <c r="E50" t="s">
        <v>250</v>
      </c>
      <c r="F50">
        <f>IF(E50=D50,1,0)</f>
        <v>0</v>
      </c>
      <c r="G50">
        <f>1-F50</f>
        <v>1</v>
      </c>
    </row>
    <row r="51" spans="1:7" x14ac:dyDescent="0.25">
      <c r="A51" t="s">
        <v>254</v>
      </c>
      <c r="B51" t="s">
        <v>46</v>
      </c>
      <c r="C51">
        <v>1975</v>
      </c>
      <c r="D51" t="s">
        <v>10</v>
      </c>
      <c r="E51" t="s">
        <v>250</v>
      </c>
      <c r="F51">
        <f>IF(E51=D51,1,0)</f>
        <v>0</v>
      </c>
      <c r="G51">
        <f>1-F51</f>
        <v>1</v>
      </c>
    </row>
    <row r="52" spans="1:7" x14ac:dyDescent="0.25">
      <c r="A52" t="s">
        <v>251</v>
      </c>
      <c r="B52" t="s">
        <v>8</v>
      </c>
      <c r="C52">
        <v>2002</v>
      </c>
      <c r="D52" t="s">
        <v>10</v>
      </c>
      <c r="E52" t="s">
        <v>250</v>
      </c>
      <c r="F52">
        <f>IF(E52=D52,1,0)</f>
        <v>0</v>
      </c>
      <c r="G52">
        <f>1-F52</f>
        <v>1</v>
      </c>
    </row>
    <row r="53" spans="1:7" x14ac:dyDescent="0.25">
      <c r="A53" t="s">
        <v>255</v>
      </c>
      <c r="B53" t="s">
        <v>46</v>
      </c>
      <c r="C53">
        <v>1969</v>
      </c>
      <c r="D53" t="s">
        <v>10</v>
      </c>
      <c r="E53" t="s">
        <v>250</v>
      </c>
      <c r="F53">
        <f>IF(E53=D53,1,0)</f>
        <v>0</v>
      </c>
      <c r="G53">
        <f>1-F53</f>
        <v>1</v>
      </c>
    </row>
    <row r="54" spans="1:7" x14ac:dyDescent="0.25">
      <c r="A54" t="s">
        <v>272</v>
      </c>
      <c r="B54" t="s">
        <v>660</v>
      </c>
      <c r="C54">
        <v>2010</v>
      </c>
      <c r="D54" t="s">
        <v>10</v>
      </c>
      <c r="E54" t="s">
        <v>264</v>
      </c>
      <c r="F54">
        <f>IF(E54=D54,1,0)</f>
        <v>0</v>
      </c>
      <c r="G54">
        <f>1-F54</f>
        <v>1</v>
      </c>
    </row>
    <row r="55" spans="1:7" x14ac:dyDescent="0.25">
      <c r="A55" t="s">
        <v>273</v>
      </c>
      <c r="B55" t="s">
        <v>5</v>
      </c>
      <c r="C55">
        <v>2008</v>
      </c>
      <c r="D55" t="s">
        <v>10</v>
      </c>
      <c r="E55" t="s">
        <v>264</v>
      </c>
      <c r="F55">
        <f>IF(E55=D55,1,0)</f>
        <v>0</v>
      </c>
      <c r="G55">
        <f>1-F55</f>
        <v>1</v>
      </c>
    </row>
    <row r="56" spans="1:7" x14ac:dyDescent="0.25">
      <c r="A56" t="s">
        <v>267</v>
      </c>
      <c r="B56" t="s">
        <v>8</v>
      </c>
      <c r="C56">
        <v>2014</v>
      </c>
      <c r="D56" t="s">
        <v>10</v>
      </c>
      <c r="E56" t="s">
        <v>264</v>
      </c>
      <c r="F56">
        <f>IF(E56=D56,1,0)</f>
        <v>0</v>
      </c>
      <c r="G56">
        <f>1-F56</f>
        <v>1</v>
      </c>
    </row>
    <row r="57" spans="1:7" x14ac:dyDescent="0.25">
      <c r="A57" t="s">
        <v>276</v>
      </c>
      <c r="B57" t="s">
        <v>8</v>
      </c>
      <c r="C57">
        <v>2008</v>
      </c>
      <c r="D57" t="s">
        <v>10</v>
      </c>
      <c r="E57" t="s">
        <v>264</v>
      </c>
      <c r="F57">
        <f>IF(E57=D57,1,0)</f>
        <v>0</v>
      </c>
      <c r="G57">
        <f>1-F57</f>
        <v>1</v>
      </c>
    </row>
    <row r="58" spans="1:7" x14ac:dyDescent="0.25">
      <c r="A58" t="s">
        <v>281</v>
      </c>
      <c r="B58" t="s">
        <v>36</v>
      </c>
      <c r="C58">
        <v>1987</v>
      </c>
      <c r="D58" t="s">
        <v>10</v>
      </c>
      <c r="E58" t="s">
        <v>282</v>
      </c>
      <c r="F58">
        <f>IF(E58=D58,1,0)</f>
        <v>0</v>
      </c>
      <c r="G58">
        <f>1-F58</f>
        <v>1</v>
      </c>
    </row>
    <row r="59" spans="1:7" x14ac:dyDescent="0.25">
      <c r="A59" t="s">
        <v>572</v>
      </c>
      <c r="B59" t="s">
        <v>46</v>
      </c>
      <c r="C59">
        <v>1977</v>
      </c>
      <c r="D59" t="s">
        <v>10</v>
      </c>
      <c r="E59" t="s">
        <v>289</v>
      </c>
      <c r="F59">
        <f>IF(E59=D59,1,0)</f>
        <v>0</v>
      </c>
      <c r="G59">
        <f>1-F59</f>
        <v>1</v>
      </c>
    </row>
    <row r="60" spans="1:7" x14ac:dyDescent="0.25">
      <c r="A60" t="s">
        <v>516</v>
      </c>
      <c r="B60" t="s">
        <v>36</v>
      </c>
      <c r="C60">
        <v>1995</v>
      </c>
      <c r="D60" t="s">
        <v>10</v>
      </c>
      <c r="E60" t="s">
        <v>291</v>
      </c>
      <c r="F60">
        <f>IF(E60=D60,1,0)</f>
        <v>0</v>
      </c>
      <c r="G60">
        <f>1-F60</f>
        <v>1</v>
      </c>
    </row>
    <row r="61" spans="1:7" x14ac:dyDescent="0.25">
      <c r="A61" t="s">
        <v>297</v>
      </c>
      <c r="B61" t="s">
        <v>8</v>
      </c>
      <c r="C61">
        <v>1981</v>
      </c>
      <c r="D61" t="s">
        <v>10</v>
      </c>
      <c r="E61" t="s">
        <v>149</v>
      </c>
      <c r="F61">
        <f>IF(E61=D61,1,0)</f>
        <v>0</v>
      </c>
      <c r="G61">
        <f>1-F61</f>
        <v>1</v>
      </c>
    </row>
    <row r="62" spans="1:7" x14ac:dyDescent="0.25">
      <c r="A62" t="s">
        <v>148</v>
      </c>
      <c r="B62" t="s">
        <v>5</v>
      </c>
      <c r="C62">
        <v>1995</v>
      </c>
      <c r="D62" t="s">
        <v>10</v>
      </c>
      <c r="E62" t="s">
        <v>149</v>
      </c>
      <c r="F62">
        <f>IF(E62=D62,1,0)</f>
        <v>0</v>
      </c>
      <c r="G62">
        <f>1-F62</f>
        <v>1</v>
      </c>
    </row>
    <row r="63" spans="1:7" x14ac:dyDescent="0.25">
      <c r="A63" t="s">
        <v>308</v>
      </c>
      <c r="B63" t="s">
        <v>5</v>
      </c>
      <c r="C63">
        <v>2000</v>
      </c>
      <c r="D63" t="s">
        <v>10</v>
      </c>
      <c r="E63" t="s">
        <v>70</v>
      </c>
      <c r="F63">
        <f>IF(E63=D63,1,0)</f>
        <v>0</v>
      </c>
      <c r="G63">
        <f>1-F63</f>
        <v>1</v>
      </c>
    </row>
    <row r="64" spans="1:7" x14ac:dyDescent="0.25">
      <c r="A64" t="s">
        <v>313</v>
      </c>
      <c r="B64" t="s">
        <v>18</v>
      </c>
      <c r="C64">
        <v>1973</v>
      </c>
      <c r="D64" t="s">
        <v>10</v>
      </c>
      <c r="E64" t="s">
        <v>311</v>
      </c>
      <c r="F64">
        <f>IF(E64=D64,1,0)</f>
        <v>0</v>
      </c>
      <c r="G64">
        <f>1-F64</f>
        <v>1</v>
      </c>
    </row>
    <row r="65" spans="1:7" x14ac:dyDescent="0.25">
      <c r="A65" t="s">
        <v>315</v>
      </c>
      <c r="B65" t="s">
        <v>5</v>
      </c>
      <c r="C65">
        <v>1968</v>
      </c>
      <c r="D65" t="s">
        <v>10</v>
      </c>
      <c r="E65" t="s">
        <v>311</v>
      </c>
      <c r="F65">
        <f>IF(E65=D65,1,0)</f>
        <v>0</v>
      </c>
      <c r="G65">
        <f>1-F65</f>
        <v>1</v>
      </c>
    </row>
    <row r="66" spans="1:7" x14ac:dyDescent="0.25">
      <c r="A66" t="s">
        <v>655</v>
      </c>
      <c r="B66" t="s">
        <v>8</v>
      </c>
      <c r="C66">
        <v>1907</v>
      </c>
      <c r="D66" t="s">
        <v>10</v>
      </c>
      <c r="E66" t="s">
        <v>108</v>
      </c>
      <c r="F66">
        <f>IF(E66=D66,1,0)</f>
        <v>0</v>
      </c>
      <c r="G66">
        <f>1-F66</f>
        <v>1</v>
      </c>
    </row>
    <row r="67" spans="1:7" x14ac:dyDescent="0.25">
      <c r="A67" t="s">
        <v>318</v>
      </c>
      <c r="B67" t="s">
        <v>5</v>
      </c>
      <c r="C67">
        <v>1981</v>
      </c>
      <c r="D67" t="s">
        <v>10</v>
      </c>
      <c r="E67" t="s">
        <v>108</v>
      </c>
      <c r="F67">
        <f>IF(E67=D67,1,0)</f>
        <v>0</v>
      </c>
      <c r="G67">
        <f>1-F67</f>
        <v>1</v>
      </c>
    </row>
    <row r="68" spans="1:7" x14ac:dyDescent="0.25">
      <c r="A68" t="s">
        <v>323</v>
      </c>
      <c r="B68" t="s">
        <v>46</v>
      </c>
      <c r="C68">
        <v>1974</v>
      </c>
      <c r="D68" t="s">
        <v>10</v>
      </c>
      <c r="E68" t="s">
        <v>139</v>
      </c>
      <c r="F68">
        <f>IF(E68=D68,1,0)</f>
        <v>0</v>
      </c>
      <c r="G68">
        <f>1-F68</f>
        <v>1</v>
      </c>
    </row>
    <row r="69" spans="1:7" x14ac:dyDescent="0.25">
      <c r="A69" t="s">
        <v>626</v>
      </c>
      <c r="B69" t="s">
        <v>46</v>
      </c>
      <c r="C69">
        <v>1953</v>
      </c>
      <c r="D69" t="s">
        <v>10</v>
      </c>
      <c r="E69" t="s">
        <v>44</v>
      </c>
      <c r="F69">
        <f>IF(E69=D69,1,0)</f>
        <v>0</v>
      </c>
      <c r="G69">
        <f>1-F69</f>
        <v>1</v>
      </c>
    </row>
    <row r="70" spans="1:7" x14ac:dyDescent="0.25">
      <c r="A70" t="s">
        <v>340</v>
      </c>
      <c r="B70" t="s">
        <v>46</v>
      </c>
      <c r="C70">
        <v>1979</v>
      </c>
      <c r="D70" t="s">
        <v>10</v>
      </c>
      <c r="E70" t="s">
        <v>245</v>
      </c>
      <c r="F70">
        <f>IF(E70=D70,1,0)</f>
        <v>0</v>
      </c>
      <c r="G70">
        <f>1-F70</f>
        <v>1</v>
      </c>
    </row>
    <row r="71" spans="1:7" x14ac:dyDescent="0.25">
      <c r="A71" t="s">
        <v>342</v>
      </c>
      <c r="B71" t="s">
        <v>46</v>
      </c>
      <c r="C71">
        <v>1959</v>
      </c>
      <c r="D71" t="s">
        <v>10</v>
      </c>
      <c r="E71" t="s">
        <v>343</v>
      </c>
      <c r="F71">
        <f>IF(E71=D71,1,0)</f>
        <v>0</v>
      </c>
      <c r="G71">
        <f>1-F71</f>
        <v>1</v>
      </c>
    </row>
    <row r="72" spans="1:7" x14ac:dyDescent="0.25">
      <c r="A72" t="s">
        <v>365</v>
      </c>
      <c r="B72" t="s">
        <v>18</v>
      </c>
      <c r="C72">
        <v>1952</v>
      </c>
      <c r="D72" t="s">
        <v>10</v>
      </c>
      <c r="E72" t="s">
        <v>259</v>
      </c>
      <c r="F72">
        <f>IF(E72=D72,1,0)</f>
        <v>0</v>
      </c>
      <c r="G72">
        <f>1-F72</f>
        <v>1</v>
      </c>
    </row>
    <row r="73" spans="1:7" x14ac:dyDescent="0.25">
      <c r="A73" t="s">
        <v>372</v>
      </c>
      <c r="B73" t="s">
        <v>5</v>
      </c>
      <c r="C73">
        <v>1986</v>
      </c>
      <c r="D73" t="s">
        <v>10</v>
      </c>
      <c r="E73" t="s">
        <v>373</v>
      </c>
      <c r="F73">
        <f>IF(E73=D73,1,0)</f>
        <v>0</v>
      </c>
      <c r="G73">
        <f>1-F73</f>
        <v>1</v>
      </c>
    </row>
    <row r="74" spans="1:7" x14ac:dyDescent="0.25">
      <c r="A74" t="s">
        <v>374</v>
      </c>
      <c r="B74" t="s">
        <v>5</v>
      </c>
      <c r="C74">
        <v>2015</v>
      </c>
      <c r="D74" t="s">
        <v>10</v>
      </c>
      <c r="E74" t="s">
        <v>375</v>
      </c>
      <c r="F74">
        <f>IF(E74=D74,1,0)</f>
        <v>0</v>
      </c>
      <c r="G74">
        <f>1-F74</f>
        <v>1</v>
      </c>
    </row>
    <row r="75" spans="1:7" x14ac:dyDescent="0.25">
      <c r="A75" t="s">
        <v>628</v>
      </c>
      <c r="B75" t="s">
        <v>46</v>
      </c>
      <c r="C75">
        <v>1952</v>
      </c>
      <c r="D75" t="s">
        <v>10</v>
      </c>
      <c r="E75" t="s">
        <v>336</v>
      </c>
      <c r="F75">
        <f>IF(E75=D75,1,0)</f>
        <v>0</v>
      </c>
      <c r="G75">
        <f>1-F75</f>
        <v>1</v>
      </c>
    </row>
    <row r="76" spans="1:7" x14ac:dyDescent="0.25">
      <c r="A76" t="s">
        <v>388</v>
      </c>
      <c r="B76" t="s">
        <v>8</v>
      </c>
      <c r="C76">
        <v>2003</v>
      </c>
      <c r="D76" t="s">
        <v>10</v>
      </c>
      <c r="E76" t="s">
        <v>2</v>
      </c>
      <c r="F76">
        <f>IF(E76=D76,1,0)</f>
        <v>0</v>
      </c>
      <c r="G76">
        <f>1-F76</f>
        <v>1</v>
      </c>
    </row>
    <row r="77" spans="1:7" x14ac:dyDescent="0.25">
      <c r="A77" t="s">
        <v>381</v>
      </c>
      <c r="B77" t="s">
        <v>18</v>
      </c>
      <c r="C77">
        <v>2016</v>
      </c>
      <c r="D77" t="s">
        <v>10</v>
      </c>
      <c r="E77" t="s">
        <v>2</v>
      </c>
      <c r="F77">
        <f>IF(E77=D77,1,0)</f>
        <v>0</v>
      </c>
      <c r="G77">
        <f>1-F77</f>
        <v>1</v>
      </c>
    </row>
    <row r="78" spans="1:7" x14ac:dyDescent="0.25">
      <c r="A78" t="s">
        <v>379</v>
      </c>
      <c r="B78" t="s">
        <v>5</v>
      </c>
      <c r="C78">
        <v>2016</v>
      </c>
      <c r="D78" t="s">
        <v>10</v>
      </c>
      <c r="E78" t="s">
        <v>2</v>
      </c>
      <c r="F78">
        <f>IF(E78=D78,1,0)</f>
        <v>0</v>
      </c>
      <c r="G78">
        <f>1-F78</f>
        <v>1</v>
      </c>
    </row>
    <row r="79" spans="1:7" x14ac:dyDescent="0.25">
      <c r="A79" t="s">
        <v>564</v>
      </c>
      <c r="B79" t="s">
        <v>36</v>
      </c>
      <c r="C79">
        <v>1979</v>
      </c>
      <c r="D79" t="s">
        <v>10</v>
      </c>
      <c r="E79" t="s">
        <v>2</v>
      </c>
      <c r="F79">
        <f>IF(E79=D79,1,0)</f>
        <v>0</v>
      </c>
      <c r="G79">
        <f>1-F79</f>
        <v>1</v>
      </c>
    </row>
    <row r="80" spans="1:7" x14ac:dyDescent="0.25">
      <c r="A80" t="s">
        <v>382</v>
      </c>
      <c r="B80" t="s">
        <v>18</v>
      </c>
      <c r="C80">
        <v>2016</v>
      </c>
      <c r="D80" t="s">
        <v>10</v>
      </c>
      <c r="E80" t="s">
        <v>2</v>
      </c>
      <c r="F80">
        <f>IF(E80=D80,1,0)</f>
        <v>0</v>
      </c>
      <c r="G80">
        <f>1-F80</f>
        <v>1</v>
      </c>
    </row>
    <row r="81" spans="1:7" x14ac:dyDescent="0.25">
      <c r="A81" t="s">
        <v>387</v>
      </c>
      <c r="B81" t="s">
        <v>46</v>
      </c>
      <c r="C81">
        <v>2007</v>
      </c>
      <c r="D81" t="s">
        <v>10</v>
      </c>
      <c r="E81" t="s">
        <v>2</v>
      </c>
      <c r="F81">
        <f>IF(E81=D81,1,0)</f>
        <v>0</v>
      </c>
      <c r="G81">
        <f>1-F81</f>
        <v>1</v>
      </c>
    </row>
    <row r="82" spans="1:7" x14ac:dyDescent="0.25">
      <c r="A82" t="s">
        <v>461</v>
      </c>
      <c r="B82" t="s">
        <v>18</v>
      </c>
      <c r="C82">
        <v>2011</v>
      </c>
      <c r="D82" t="s">
        <v>10</v>
      </c>
      <c r="E82" t="s">
        <v>10</v>
      </c>
      <c r="F82">
        <f>IF(E82=D82,1,0)</f>
        <v>1</v>
      </c>
      <c r="G82">
        <f>1-F82</f>
        <v>0</v>
      </c>
    </row>
    <row r="83" spans="1:7" x14ac:dyDescent="0.25">
      <c r="A83" t="s">
        <v>497</v>
      </c>
      <c r="B83" t="s">
        <v>5</v>
      </c>
      <c r="C83">
        <v>2000</v>
      </c>
      <c r="D83" t="s">
        <v>10</v>
      </c>
      <c r="E83" t="s">
        <v>10</v>
      </c>
      <c r="F83">
        <f>IF(E83=D83,1,0)</f>
        <v>1</v>
      </c>
      <c r="G83">
        <f>1-F83</f>
        <v>0</v>
      </c>
    </row>
    <row r="84" spans="1:7" x14ac:dyDescent="0.25">
      <c r="A84" t="s">
        <v>523</v>
      </c>
      <c r="B84" t="s">
        <v>1</v>
      </c>
      <c r="C84">
        <v>1994</v>
      </c>
      <c r="D84" t="s">
        <v>10</v>
      </c>
      <c r="E84" t="s">
        <v>10</v>
      </c>
      <c r="F84">
        <f>IF(E84=D84,1,0)</f>
        <v>1</v>
      </c>
      <c r="G84">
        <f>1-F84</f>
        <v>0</v>
      </c>
    </row>
    <row r="85" spans="1:7" x14ac:dyDescent="0.25">
      <c r="A85" t="s">
        <v>593</v>
      </c>
      <c r="B85" t="s">
        <v>1</v>
      </c>
      <c r="C85">
        <v>1969</v>
      </c>
      <c r="D85" t="s">
        <v>10</v>
      </c>
      <c r="E85" t="s">
        <v>10</v>
      </c>
      <c r="F85">
        <f>IF(E85=D85,1,0)</f>
        <v>1</v>
      </c>
      <c r="G85">
        <f>1-F85</f>
        <v>0</v>
      </c>
    </row>
    <row r="86" spans="1:7" x14ac:dyDescent="0.25">
      <c r="A86" t="s">
        <v>474</v>
      </c>
      <c r="B86" t="s">
        <v>1</v>
      </c>
      <c r="C86">
        <v>2006</v>
      </c>
      <c r="D86" t="s">
        <v>10</v>
      </c>
      <c r="E86" t="s">
        <v>10</v>
      </c>
      <c r="F86">
        <f>IF(E86=D86,1,0)</f>
        <v>1</v>
      </c>
      <c r="G86">
        <f>1-F86</f>
        <v>0</v>
      </c>
    </row>
    <row r="87" spans="1:7" x14ac:dyDescent="0.25">
      <c r="A87" t="s">
        <v>242</v>
      </c>
      <c r="B87" t="s">
        <v>36</v>
      </c>
      <c r="C87">
        <v>2013</v>
      </c>
      <c r="D87" t="s">
        <v>10</v>
      </c>
      <c r="E87" t="s">
        <v>10</v>
      </c>
      <c r="F87">
        <f>IF(E87=D87,1,0)</f>
        <v>1</v>
      </c>
      <c r="G87">
        <f>1-F87</f>
        <v>0</v>
      </c>
    </row>
    <row r="88" spans="1:7" x14ac:dyDescent="0.25">
      <c r="A88" t="s">
        <v>652</v>
      </c>
      <c r="B88" t="s">
        <v>18</v>
      </c>
      <c r="C88">
        <v>1927</v>
      </c>
      <c r="D88" t="s">
        <v>10</v>
      </c>
      <c r="E88" t="s">
        <v>10</v>
      </c>
      <c r="F88">
        <f>IF(E88=D88,1,0)</f>
        <v>1</v>
      </c>
      <c r="G88">
        <f>1-F88</f>
        <v>0</v>
      </c>
    </row>
    <row r="89" spans="1:7" x14ac:dyDescent="0.25">
      <c r="A89" t="s">
        <v>612</v>
      </c>
      <c r="B89" t="s">
        <v>1</v>
      </c>
      <c r="C89">
        <v>1959</v>
      </c>
      <c r="D89" t="s">
        <v>10</v>
      </c>
      <c r="E89" t="s">
        <v>10</v>
      </c>
      <c r="F89">
        <f>IF(E89=D89,1,0)</f>
        <v>1</v>
      </c>
      <c r="G89">
        <f>1-F89</f>
        <v>0</v>
      </c>
    </row>
    <row r="90" spans="1:7" x14ac:dyDescent="0.25">
      <c r="A90" t="s">
        <v>555</v>
      </c>
      <c r="B90" t="s">
        <v>18</v>
      </c>
      <c r="C90">
        <v>1981</v>
      </c>
      <c r="D90" t="s">
        <v>10</v>
      </c>
      <c r="E90" t="s">
        <v>10</v>
      </c>
      <c r="F90">
        <f>IF(E90=D90,1,0)</f>
        <v>1</v>
      </c>
      <c r="G90">
        <f>1-F90</f>
        <v>0</v>
      </c>
    </row>
    <row r="91" spans="1:7" x14ac:dyDescent="0.25">
      <c r="A91" t="s">
        <v>553</v>
      </c>
      <c r="B91" t="s">
        <v>1</v>
      </c>
      <c r="C91">
        <v>1983</v>
      </c>
      <c r="D91" t="s">
        <v>10</v>
      </c>
      <c r="E91" t="s">
        <v>10</v>
      </c>
      <c r="F91">
        <f>IF(E91=D91,1,0)</f>
        <v>1</v>
      </c>
      <c r="G91">
        <f>1-F91</f>
        <v>0</v>
      </c>
    </row>
    <row r="92" spans="1:7" x14ac:dyDescent="0.25">
      <c r="A92" t="s">
        <v>448</v>
      </c>
      <c r="B92" t="s">
        <v>18</v>
      </c>
      <c r="C92">
        <v>2017</v>
      </c>
      <c r="D92" t="s">
        <v>10</v>
      </c>
      <c r="E92" t="s">
        <v>10</v>
      </c>
      <c r="F92">
        <f>IF(E92=D92,1,0)</f>
        <v>1</v>
      </c>
      <c r="G92">
        <f>1-F92</f>
        <v>0</v>
      </c>
    </row>
    <row r="93" spans="1:7" x14ac:dyDescent="0.25">
      <c r="A93" t="s">
        <v>577</v>
      </c>
      <c r="B93" t="s">
        <v>1</v>
      </c>
      <c r="C93">
        <v>1976</v>
      </c>
      <c r="D93" t="s">
        <v>10</v>
      </c>
      <c r="E93" t="s">
        <v>10</v>
      </c>
      <c r="F93">
        <f>IF(E93=D93,1,0)</f>
        <v>1</v>
      </c>
      <c r="G93">
        <f>1-F93</f>
        <v>0</v>
      </c>
    </row>
    <row r="94" spans="1:7" x14ac:dyDescent="0.25">
      <c r="A94" t="s">
        <v>457</v>
      </c>
      <c r="B94" t="s">
        <v>5</v>
      </c>
      <c r="C94">
        <v>2012</v>
      </c>
      <c r="D94" t="s">
        <v>10</v>
      </c>
      <c r="E94" t="s">
        <v>10</v>
      </c>
      <c r="F94">
        <f>IF(E94=D94,1,0)</f>
        <v>1</v>
      </c>
      <c r="G94">
        <f>1-F94</f>
        <v>0</v>
      </c>
    </row>
    <row r="95" spans="1:7" x14ac:dyDescent="0.25">
      <c r="A95" t="s">
        <v>462</v>
      </c>
      <c r="B95" t="s">
        <v>1</v>
      </c>
      <c r="C95">
        <v>2011</v>
      </c>
      <c r="D95" t="s">
        <v>10</v>
      </c>
      <c r="E95" t="s">
        <v>10</v>
      </c>
      <c r="F95">
        <f>IF(E95=D95,1,0)</f>
        <v>1</v>
      </c>
      <c r="G95">
        <f>1-F95</f>
        <v>0</v>
      </c>
    </row>
    <row r="96" spans="1:7" x14ac:dyDescent="0.25">
      <c r="A96" t="s">
        <v>551</v>
      </c>
      <c r="B96" t="s">
        <v>5</v>
      </c>
      <c r="C96">
        <v>1984</v>
      </c>
      <c r="D96" t="s">
        <v>10</v>
      </c>
      <c r="E96" t="s">
        <v>10</v>
      </c>
      <c r="F96">
        <f>IF(E96=D96,1,0)</f>
        <v>1</v>
      </c>
      <c r="G96">
        <f>1-F96</f>
        <v>0</v>
      </c>
    </row>
    <row r="97" spans="1:7" x14ac:dyDescent="0.25">
      <c r="A97" t="s">
        <v>575</v>
      </c>
      <c r="B97" t="s">
        <v>18</v>
      </c>
      <c r="C97">
        <v>1976</v>
      </c>
      <c r="D97" t="s">
        <v>10</v>
      </c>
      <c r="E97" t="s">
        <v>10</v>
      </c>
      <c r="F97">
        <f>IF(E97=D97,1,0)</f>
        <v>1</v>
      </c>
      <c r="G97">
        <f>1-F97</f>
        <v>0</v>
      </c>
    </row>
    <row r="98" spans="1:7" x14ac:dyDescent="0.25">
      <c r="A98" t="s">
        <v>645</v>
      </c>
      <c r="B98" t="s">
        <v>18</v>
      </c>
      <c r="C98">
        <v>1936</v>
      </c>
      <c r="D98" t="s">
        <v>10</v>
      </c>
      <c r="E98" t="s">
        <v>10</v>
      </c>
      <c r="F98">
        <f>IF(E98=D98,1,0)</f>
        <v>1</v>
      </c>
      <c r="G98">
        <f>1-F98</f>
        <v>0</v>
      </c>
    </row>
    <row r="99" spans="1:7" x14ac:dyDescent="0.25">
      <c r="A99" t="s">
        <v>495</v>
      </c>
      <c r="B99" t="s">
        <v>18</v>
      </c>
      <c r="C99">
        <v>2001</v>
      </c>
      <c r="D99" t="s">
        <v>10</v>
      </c>
      <c r="E99" t="s">
        <v>10</v>
      </c>
      <c r="F99">
        <f>IF(E99=D99,1,0)</f>
        <v>1</v>
      </c>
      <c r="G99">
        <f>1-F99</f>
        <v>0</v>
      </c>
    </row>
    <row r="100" spans="1:7" x14ac:dyDescent="0.25">
      <c r="A100" t="s">
        <v>467</v>
      </c>
      <c r="B100" t="s">
        <v>1</v>
      </c>
      <c r="C100">
        <v>2009</v>
      </c>
      <c r="D100" t="s">
        <v>10</v>
      </c>
      <c r="E100" t="s">
        <v>10</v>
      </c>
      <c r="F100">
        <f>IF(E100=D100,1,0)</f>
        <v>1</v>
      </c>
      <c r="G100">
        <f>1-F100</f>
        <v>0</v>
      </c>
    </row>
    <row r="101" spans="1:7" x14ac:dyDescent="0.25">
      <c r="A101" t="s">
        <v>605</v>
      </c>
      <c r="B101" t="s">
        <v>18</v>
      </c>
      <c r="C101">
        <v>1964</v>
      </c>
      <c r="D101" t="s">
        <v>10</v>
      </c>
      <c r="E101" t="s">
        <v>10</v>
      </c>
      <c r="F101">
        <f>IF(E101=D101,1,0)</f>
        <v>1</v>
      </c>
      <c r="G101">
        <f>1-F101</f>
        <v>0</v>
      </c>
    </row>
    <row r="102" spans="1:7" x14ac:dyDescent="0.25">
      <c r="A102" t="s">
        <v>583</v>
      </c>
      <c r="B102" t="s">
        <v>5</v>
      </c>
      <c r="C102">
        <v>1972</v>
      </c>
      <c r="D102" t="s">
        <v>10</v>
      </c>
      <c r="E102" t="s">
        <v>10</v>
      </c>
      <c r="F102">
        <f>IF(E102=D102,1,0)</f>
        <v>1</v>
      </c>
      <c r="G102">
        <f>1-F102</f>
        <v>0</v>
      </c>
    </row>
    <row r="103" spans="1:7" x14ac:dyDescent="0.25">
      <c r="A103" t="s">
        <v>522</v>
      </c>
      <c r="B103" t="s">
        <v>18</v>
      </c>
      <c r="C103">
        <v>1994</v>
      </c>
      <c r="D103" t="s">
        <v>10</v>
      </c>
      <c r="E103" t="s">
        <v>10</v>
      </c>
      <c r="F103">
        <f>IF(E103=D103,1,0)</f>
        <v>1</v>
      </c>
      <c r="G103">
        <f>1-F103</f>
        <v>0</v>
      </c>
    </row>
    <row r="104" spans="1:7" x14ac:dyDescent="0.25">
      <c r="A104" t="s">
        <v>644</v>
      </c>
      <c r="B104" t="s">
        <v>18</v>
      </c>
      <c r="C104">
        <v>1937</v>
      </c>
      <c r="D104" t="s">
        <v>10</v>
      </c>
      <c r="E104" t="s">
        <v>10</v>
      </c>
      <c r="F104">
        <f>IF(E104=D104,1,0)</f>
        <v>1</v>
      </c>
      <c r="G104">
        <f>1-F104</f>
        <v>0</v>
      </c>
    </row>
    <row r="105" spans="1:7" x14ac:dyDescent="0.25">
      <c r="A105" t="s">
        <v>475</v>
      </c>
      <c r="B105" t="s">
        <v>1</v>
      </c>
      <c r="C105">
        <v>2006</v>
      </c>
      <c r="D105" t="s">
        <v>10</v>
      </c>
      <c r="E105" t="s">
        <v>10</v>
      </c>
      <c r="F105">
        <f>IF(E105=D105,1,0)</f>
        <v>1</v>
      </c>
      <c r="G105">
        <f>1-F105</f>
        <v>0</v>
      </c>
    </row>
    <row r="106" spans="1:7" x14ac:dyDescent="0.25">
      <c r="A106" t="s">
        <v>578</v>
      </c>
      <c r="B106" t="s">
        <v>1</v>
      </c>
      <c r="C106">
        <v>1976</v>
      </c>
      <c r="D106" t="s">
        <v>10</v>
      </c>
      <c r="E106" t="s">
        <v>10</v>
      </c>
      <c r="F106">
        <f>IF(E106=D106,1,0)</f>
        <v>1</v>
      </c>
      <c r="G106">
        <f>1-F106</f>
        <v>0</v>
      </c>
    </row>
    <row r="107" spans="1:7" x14ac:dyDescent="0.25">
      <c r="A107" t="s">
        <v>569</v>
      </c>
      <c r="B107" t="s">
        <v>1</v>
      </c>
      <c r="C107">
        <v>1978</v>
      </c>
      <c r="D107" t="s">
        <v>10</v>
      </c>
      <c r="E107" t="s">
        <v>10</v>
      </c>
      <c r="F107">
        <f>IF(E107=D107,1,0)</f>
        <v>1</v>
      </c>
      <c r="G107">
        <f>1-F107</f>
        <v>0</v>
      </c>
    </row>
    <row r="108" spans="1:7" x14ac:dyDescent="0.25">
      <c r="A108" t="s">
        <v>580</v>
      </c>
      <c r="B108" t="s">
        <v>1</v>
      </c>
      <c r="C108">
        <v>1975</v>
      </c>
      <c r="D108" t="s">
        <v>10</v>
      </c>
      <c r="E108" t="s">
        <v>10</v>
      </c>
      <c r="F108">
        <f>IF(E108=D108,1,0)</f>
        <v>1</v>
      </c>
      <c r="G108">
        <f>1-F108</f>
        <v>0</v>
      </c>
    </row>
    <row r="109" spans="1:7" x14ac:dyDescent="0.25">
      <c r="A109" t="s">
        <v>481</v>
      </c>
      <c r="B109" t="s">
        <v>18</v>
      </c>
      <c r="C109">
        <v>2004</v>
      </c>
      <c r="D109" t="s">
        <v>10</v>
      </c>
      <c r="E109" t="s">
        <v>10</v>
      </c>
      <c r="F109">
        <f>IF(E109=D109,1,0)</f>
        <v>1</v>
      </c>
      <c r="G109">
        <f>1-F109</f>
        <v>0</v>
      </c>
    </row>
    <row r="110" spans="1:7" x14ac:dyDescent="0.25">
      <c r="A110" t="s">
        <v>459</v>
      </c>
      <c r="B110" t="s">
        <v>18</v>
      </c>
      <c r="C110">
        <v>2012</v>
      </c>
      <c r="D110" t="s">
        <v>10</v>
      </c>
      <c r="E110" t="s">
        <v>10</v>
      </c>
      <c r="F110">
        <f>IF(E110=D110,1,0)</f>
        <v>1</v>
      </c>
      <c r="G110">
        <f>1-F110</f>
        <v>0</v>
      </c>
    </row>
    <row r="111" spans="1:7" x14ac:dyDescent="0.25">
      <c r="A111" t="s">
        <v>513</v>
      </c>
      <c r="B111" t="s">
        <v>18</v>
      </c>
      <c r="C111">
        <v>1996</v>
      </c>
      <c r="D111" t="s">
        <v>10</v>
      </c>
      <c r="E111" t="s">
        <v>10</v>
      </c>
      <c r="F111">
        <f>IF(E111=D111,1,0)</f>
        <v>1</v>
      </c>
      <c r="G111">
        <f>1-F111</f>
        <v>0</v>
      </c>
    </row>
    <row r="112" spans="1:7" x14ac:dyDescent="0.25">
      <c r="A112" t="s">
        <v>619</v>
      </c>
      <c r="B112" t="s">
        <v>1</v>
      </c>
      <c r="C112">
        <v>1956</v>
      </c>
      <c r="D112" t="s">
        <v>10</v>
      </c>
      <c r="E112" t="s">
        <v>10</v>
      </c>
      <c r="F112">
        <f>IF(E112=D112,1,0)</f>
        <v>1</v>
      </c>
      <c r="G112">
        <f>1-F112</f>
        <v>0</v>
      </c>
    </row>
    <row r="113" spans="1:7" x14ac:dyDescent="0.25">
      <c r="A113" t="s">
        <v>610</v>
      </c>
      <c r="B113" t="s">
        <v>18</v>
      </c>
      <c r="C113">
        <v>1960</v>
      </c>
      <c r="D113" t="s">
        <v>10</v>
      </c>
      <c r="E113" t="s">
        <v>10</v>
      </c>
      <c r="F113">
        <f>IF(E113=D113,1,0)</f>
        <v>1</v>
      </c>
      <c r="G113">
        <f>1-F113</f>
        <v>0</v>
      </c>
    </row>
    <row r="114" spans="1:7" x14ac:dyDescent="0.25">
      <c r="A114" t="s">
        <v>544</v>
      </c>
      <c r="B114" t="s">
        <v>5</v>
      </c>
      <c r="C114">
        <v>1987</v>
      </c>
      <c r="D114" t="s">
        <v>10</v>
      </c>
      <c r="E114" t="s">
        <v>10</v>
      </c>
      <c r="F114">
        <f>IF(E114=D114,1,0)</f>
        <v>1</v>
      </c>
      <c r="G114">
        <f>1-F114</f>
        <v>0</v>
      </c>
    </row>
    <row r="115" spans="1:7" x14ac:dyDescent="0.25">
      <c r="A115" t="s">
        <v>514</v>
      </c>
      <c r="B115" t="s">
        <v>18</v>
      </c>
      <c r="C115">
        <v>1996</v>
      </c>
      <c r="D115" t="s">
        <v>10</v>
      </c>
      <c r="E115" t="s">
        <v>10</v>
      </c>
      <c r="F115">
        <f>IF(E115=D115,1,0)</f>
        <v>1</v>
      </c>
      <c r="G115">
        <f>1-F115</f>
        <v>0</v>
      </c>
    </row>
    <row r="116" spans="1:7" x14ac:dyDescent="0.25">
      <c r="A116" t="s">
        <v>545</v>
      </c>
      <c r="B116" t="s">
        <v>5</v>
      </c>
      <c r="C116">
        <v>1986</v>
      </c>
      <c r="D116" t="s">
        <v>10</v>
      </c>
      <c r="E116" t="s">
        <v>10</v>
      </c>
      <c r="F116">
        <f>IF(E116=D116,1,0)</f>
        <v>1</v>
      </c>
      <c r="G116">
        <f>1-F116</f>
        <v>0</v>
      </c>
    </row>
    <row r="117" spans="1:7" x14ac:dyDescent="0.25">
      <c r="A117" t="s">
        <v>535</v>
      </c>
      <c r="B117" t="s">
        <v>1</v>
      </c>
      <c r="C117">
        <v>1990</v>
      </c>
      <c r="D117" t="s">
        <v>10</v>
      </c>
      <c r="E117" t="s">
        <v>10</v>
      </c>
      <c r="F117">
        <f>IF(E117=D117,1,0)</f>
        <v>1</v>
      </c>
      <c r="G117">
        <f>1-F117</f>
        <v>0</v>
      </c>
    </row>
    <row r="118" spans="1:7" x14ac:dyDescent="0.25">
      <c r="A118" t="s">
        <v>627</v>
      </c>
      <c r="B118" t="s">
        <v>18</v>
      </c>
      <c r="C118">
        <v>1952</v>
      </c>
      <c r="D118" t="s">
        <v>10</v>
      </c>
      <c r="E118" t="s">
        <v>10</v>
      </c>
      <c r="F118">
        <f>IF(E118=D118,1,0)</f>
        <v>1</v>
      </c>
      <c r="G118">
        <f>1-F118</f>
        <v>0</v>
      </c>
    </row>
    <row r="119" spans="1:7" x14ac:dyDescent="0.25">
      <c r="A119" t="s">
        <v>590</v>
      </c>
      <c r="B119" t="s">
        <v>1</v>
      </c>
      <c r="C119">
        <v>1971</v>
      </c>
      <c r="D119" t="s">
        <v>10</v>
      </c>
      <c r="E119" t="s">
        <v>10</v>
      </c>
      <c r="F119">
        <f>IF(E119=D119,1,0)</f>
        <v>1</v>
      </c>
      <c r="G119">
        <f>1-F119</f>
        <v>0</v>
      </c>
    </row>
    <row r="120" spans="1:7" x14ac:dyDescent="0.25">
      <c r="A120" t="s">
        <v>642</v>
      </c>
      <c r="B120" t="s">
        <v>1</v>
      </c>
      <c r="C120">
        <v>1943</v>
      </c>
      <c r="D120" t="s">
        <v>10</v>
      </c>
      <c r="E120" t="s">
        <v>10</v>
      </c>
      <c r="F120">
        <f>IF(E120=D120,1,0)</f>
        <v>1</v>
      </c>
      <c r="G120">
        <f>1-F120</f>
        <v>0</v>
      </c>
    </row>
    <row r="121" spans="1:7" x14ac:dyDescent="0.25">
      <c r="A121" t="s">
        <v>520</v>
      </c>
      <c r="B121" t="s">
        <v>1</v>
      </c>
      <c r="C121">
        <v>1995</v>
      </c>
      <c r="D121" t="s">
        <v>10</v>
      </c>
      <c r="E121" t="s">
        <v>10</v>
      </c>
      <c r="F121">
        <f>IF(E121=D121,1,0)</f>
        <v>1</v>
      </c>
      <c r="G121">
        <f>1-F121</f>
        <v>0</v>
      </c>
    </row>
    <row r="122" spans="1:7" x14ac:dyDescent="0.25">
      <c r="A122" t="s">
        <v>632</v>
      </c>
      <c r="B122" t="s">
        <v>1</v>
      </c>
      <c r="C122">
        <v>1950</v>
      </c>
      <c r="D122" t="s">
        <v>10</v>
      </c>
      <c r="E122" t="s">
        <v>10</v>
      </c>
      <c r="F122">
        <f>IF(E122=D122,1,0)</f>
        <v>1</v>
      </c>
      <c r="G122">
        <f>1-F122</f>
        <v>0</v>
      </c>
    </row>
    <row r="123" spans="1:7" x14ac:dyDescent="0.25">
      <c r="A123" t="s">
        <v>615</v>
      </c>
      <c r="B123" t="s">
        <v>1</v>
      </c>
      <c r="C123">
        <v>1958</v>
      </c>
      <c r="D123" t="s">
        <v>10</v>
      </c>
      <c r="E123" t="s">
        <v>10</v>
      </c>
      <c r="F123">
        <f>IF(E123=D123,1,0)</f>
        <v>1</v>
      </c>
      <c r="G123">
        <f>1-F123</f>
        <v>0</v>
      </c>
    </row>
    <row r="124" spans="1:7" x14ac:dyDescent="0.25">
      <c r="A124" t="s">
        <v>530</v>
      </c>
      <c r="B124" t="s">
        <v>1</v>
      </c>
      <c r="C124">
        <v>1992</v>
      </c>
      <c r="D124" t="s">
        <v>10</v>
      </c>
      <c r="E124" t="s">
        <v>10</v>
      </c>
      <c r="F124">
        <f>IF(E124=D124,1,0)</f>
        <v>1</v>
      </c>
      <c r="G124">
        <f>1-F124</f>
        <v>0</v>
      </c>
    </row>
    <row r="125" spans="1:7" x14ac:dyDescent="0.25">
      <c r="A125" t="s">
        <v>629</v>
      </c>
      <c r="B125" t="s">
        <v>5</v>
      </c>
      <c r="C125">
        <v>1951</v>
      </c>
      <c r="D125" t="s">
        <v>10</v>
      </c>
      <c r="E125" t="s">
        <v>10</v>
      </c>
      <c r="F125">
        <f>IF(E125=D125,1,0)</f>
        <v>1</v>
      </c>
      <c r="G125">
        <f>1-F125</f>
        <v>0</v>
      </c>
    </row>
    <row r="126" spans="1:7" x14ac:dyDescent="0.25">
      <c r="A126" t="s">
        <v>531</v>
      </c>
      <c r="B126" t="s">
        <v>5</v>
      </c>
      <c r="C126">
        <v>1990</v>
      </c>
      <c r="D126" t="s">
        <v>10</v>
      </c>
      <c r="E126" t="s">
        <v>10</v>
      </c>
      <c r="F126">
        <f>IF(E126=D126,1,0)</f>
        <v>1</v>
      </c>
      <c r="G126">
        <f>1-F126</f>
        <v>0</v>
      </c>
    </row>
    <row r="127" spans="1:7" x14ac:dyDescent="0.25">
      <c r="A127" t="s">
        <v>494</v>
      </c>
      <c r="B127" t="s">
        <v>18</v>
      </c>
      <c r="C127">
        <v>2001</v>
      </c>
      <c r="D127" t="s">
        <v>10</v>
      </c>
      <c r="E127" t="s">
        <v>10</v>
      </c>
      <c r="F127">
        <f>IF(E127=D127,1,0)</f>
        <v>1</v>
      </c>
      <c r="G127">
        <f>1-F127</f>
        <v>0</v>
      </c>
    </row>
    <row r="128" spans="1:7" x14ac:dyDescent="0.25">
      <c r="A128" t="s">
        <v>454</v>
      </c>
      <c r="B128" t="s">
        <v>5</v>
      </c>
      <c r="C128">
        <v>2014</v>
      </c>
      <c r="D128" t="s">
        <v>10</v>
      </c>
      <c r="E128" t="s">
        <v>10</v>
      </c>
      <c r="F128">
        <f>IF(E128=D128,1,0)</f>
        <v>1</v>
      </c>
      <c r="G128">
        <f>1-F128</f>
        <v>0</v>
      </c>
    </row>
    <row r="129" spans="1:7" x14ac:dyDescent="0.25">
      <c r="A129" t="s">
        <v>521</v>
      </c>
      <c r="B129" t="s">
        <v>1</v>
      </c>
      <c r="C129">
        <v>1995</v>
      </c>
      <c r="D129" t="s">
        <v>10</v>
      </c>
      <c r="E129" t="s">
        <v>10</v>
      </c>
      <c r="F129">
        <f>IF(E129=D129,1,0)</f>
        <v>1</v>
      </c>
      <c r="G129">
        <f>1-F129</f>
        <v>0</v>
      </c>
    </row>
    <row r="130" spans="1:7" x14ac:dyDescent="0.25">
      <c r="A130" t="s">
        <v>643</v>
      </c>
      <c r="B130" t="s">
        <v>18</v>
      </c>
      <c r="C130">
        <v>1939</v>
      </c>
      <c r="D130" t="s">
        <v>10</v>
      </c>
      <c r="E130" t="s">
        <v>10</v>
      </c>
      <c r="F130">
        <f>IF(E130=D130,1,0)</f>
        <v>1</v>
      </c>
      <c r="G130">
        <f>1-F130</f>
        <v>0</v>
      </c>
    </row>
    <row r="131" spans="1:7" x14ac:dyDescent="0.25">
      <c r="A131" t="s">
        <v>517</v>
      </c>
      <c r="B131" t="s">
        <v>5</v>
      </c>
      <c r="C131">
        <v>1995</v>
      </c>
      <c r="D131" t="s">
        <v>10</v>
      </c>
      <c r="E131" t="s">
        <v>10</v>
      </c>
      <c r="F131">
        <f>IF(E131=D131,1,0)</f>
        <v>1</v>
      </c>
      <c r="G131">
        <f>1-F131</f>
        <v>0</v>
      </c>
    </row>
    <row r="132" spans="1:7" x14ac:dyDescent="0.25">
      <c r="A132" t="s">
        <v>506</v>
      </c>
      <c r="B132" t="s">
        <v>1</v>
      </c>
      <c r="C132">
        <v>1998</v>
      </c>
      <c r="D132" t="s">
        <v>10</v>
      </c>
      <c r="E132" t="s">
        <v>10</v>
      </c>
      <c r="F132">
        <f>IF(E132=D132,1,0)</f>
        <v>1</v>
      </c>
      <c r="G132">
        <f>1-F132</f>
        <v>0</v>
      </c>
    </row>
    <row r="133" spans="1:7" x14ac:dyDescent="0.25">
      <c r="A133" t="s">
        <v>601</v>
      </c>
      <c r="B133" t="s">
        <v>1</v>
      </c>
      <c r="C133">
        <v>1966</v>
      </c>
      <c r="D133" t="s">
        <v>10</v>
      </c>
      <c r="E133" t="s">
        <v>10</v>
      </c>
      <c r="F133">
        <f>IF(E133=D133,1,0)</f>
        <v>1</v>
      </c>
      <c r="G133">
        <f>1-F133</f>
        <v>0</v>
      </c>
    </row>
    <row r="134" spans="1:7" x14ac:dyDescent="0.25">
      <c r="A134" t="s">
        <v>483</v>
      </c>
      <c r="B134" t="s">
        <v>18</v>
      </c>
      <c r="C134">
        <v>2004</v>
      </c>
      <c r="D134" t="s">
        <v>10</v>
      </c>
      <c r="E134" t="s">
        <v>10</v>
      </c>
      <c r="F134">
        <f>IF(E134=D134,1,0)</f>
        <v>1</v>
      </c>
      <c r="G134">
        <f>1-F134</f>
        <v>0</v>
      </c>
    </row>
    <row r="135" spans="1:7" x14ac:dyDescent="0.25">
      <c r="A135" t="s">
        <v>624</v>
      </c>
      <c r="B135" t="s">
        <v>1</v>
      </c>
      <c r="C135">
        <v>1954</v>
      </c>
      <c r="D135" t="s">
        <v>10</v>
      </c>
      <c r="E135" t="s">
        <v>10</v>
      </c>
      <c r="F135">
        <f>IF(E135=D135,1,0)</f>
        <v>1</v>
      </c>
      <c r="G135">
        <f>1-F135</f>
        <v>0</v>
      </c>
    </row>
    <row r="136" spans="1:7" x14ac:dyDescent="0.25">
      <c r="A136" t="s">
        <v>519</v>
      </c>
      <c r="B136" t="s">
        <v>18</v>
      </c>
      <c r="C136">
        <v>1995</v>
      </c>
      <c r="D136" t="s">
        <v>10</v>
      </c>
      <c r="E136" t="s">
        <v>10</v>
      </c>
      <c r="F136">
        <f>IF(E136=D136,1,0)</f>
        <v>1</v>
      </c>
      <c r="G136">
        <f>1-F136</f>
        <v>0</v>
      </c>
    </row>
    <row r="137" spans="1:7" x14ac:dyDescent="0.25">
      <c r="A137" t="s">
        <v>613</v>
      </c>
      <c r="B137" t="s">
        <v>1</v>
      </c>
      <c r="C137">
        <v>1958</v>
      </c>
      <c r="D137" t="s">
        <v>10</v>
      </c>
      <c r="E137" t="s">
        <v>10</v>
      </c>
      <c r="F137">
        <f>IF(E137=D137,1,0)</f>
        <v>1</v>
      </c>
      <c r="G137">
        <f>1-F137</f>
        <v>0</v>
      </c>
    </row>
    <row r="138" spans="1:7" x14ac:dyDescent="0.25">
      <c r="A138" t="s">
        <v>563</v>
      </c>
      <c r="B138" t="s">
        <v>1</v>
      </c>
      <c r="C138">
        <v>1980</v>
      </c>
      <c r="D138" t="s">
        <v>10</v>
      </c>
      <c r="E138" t="s">
        <v>10</v>
      </c>
      <c r="F138">
        <f>IF(E138=D138,1,0)</f>
        <v>1</v>
      </c>
      <c r="G138">
        <f>1-F138</f>
        <v>0</v>
      </c>
    </row>
    <row r="139" spans="1:7" x14ac:dyDescent="0.25">
      <c r="A139" t="s">
        <v>466</v>
      </c>
      <c r="B139" t="s">
        <v>18</v>
      </c>
      <c r="C139">
        <v>2009</v>
      </c>
      <c r="D139" t="s">
        <v>10</v>
      </c>
      <c r="E139" t="s">
        <v>10</v>
      </c>
      <c r="F139">
        <f>IF(E139=D139,1,0)</f>
        <v>1</v>
      </c>
      <c r="G139">
        <f>1-F139</f>
        <v>0</v>
      </c>
    </row>
    <row r="140" spans="1:7" x14ac:dyDescent="0.25">
      <c r="A140" t="s">
        <v>473</v>
      </c>
      <c r="B140" t="s">
        <v>18</v>
      </c>
      <c r="C140">
        <v>2006</v>
      </c>
      <c r="D140" t="s">
        <v>10</v>
      </c>
      <c r="E140" t="s">
        <v>10</v>
      </c>
      <c r="F140">
        <f>IF(E140=D140,1,0)</f>
        <v>1</v>
      </c>
      <c r="G140">
        <f>1-F140</f>
        <v>0</v>
      </c>
    </row>
    <row r="141" spans="1:7" x14ac:dyDescent="0.25">
      <c r="A141" t="s">
        <v>543</v>
      </c>
      <c r="B141" t="s">
        <v>1</v>
      </c>
      <c r="C141">
        <v>1988</v>
      </c>
      <c r="D141" t="s">
        <v>10</v>
      </c>
      <c r="E141" t="s">
        <v>10</v>
      </c>
      <c r="F141">
        <f>IF(E141=D141,1,0)</f>
        <v>1</v>
      </c>
      <c r="G141">
        <f>1-F141</f>
        <v>0</v>
      </c>
    </row>
    <row r="142" spans="1:7" x14ac:dyDescent="0.25">
      <c r="A142" t="s">
        <v>649</v>
      </c>
      <c r="B142" t="s">
        <v>1</v>
      </c>
      <c r="C142">
        <v>1934</v>
      </c>
      <c r="D142" t="s">
        <v>10</v>
      </c>
      <c r="E142" t="s">
        <v>10</v>
      </c>
      <c r="F142">
        <f>IF(E142=D142,1,0)</f>
        <v>1</v>
      </c>
      <c r="G142">
        <f>1-F142</f>
        <v>0</v>
      </c>
    </row>
    <row r="143" spans="1:7" x14ac:dyDescent="0.25">
      <c r="A143" t="s">
        <v>647</v>
      </c>
      <c r="B143" t="s">
        <v>1</v>
      </c>
      <c r="C143">
        <v>1934</v>
      </c>
      <c r="D143" t="s">
        <v>10</v>
      </c>
      <c r="E143" t="s">
        <v>10</v>
      </c>
      <c r="F143">
        <f>IF(E143=D143,1,0)</f>
        <v>1</v>
      </c>
      <c r="G143">
        <f>1-F143</f>
        <v>0</v>
      </c>
    </row>
    <row r="144" spans="1:7" x14ac:dyDescent="0.25">
      <c r="A144" t="s">
        <v>599</v>
      </c>
      <c r="B144" t="s">
        <v>1</v>
      </c>
      <c r="C144">
        <v>1967</v>
      </c>
      <c r="D144" t="s">
        <v>10</v>
      </c>
      <c r="E144" t="s">
        <v>10</v>
      </c>
      <c r="F144">
        <f>IF(E144=D144,1,0)</f>
        <v>1</v>
      </c>
      <c r="G144">
        <f>1-F144</f>
        <v>0</v>
      </c>
    </row>
    <row r="145" spans="1:7" x14ac:dyDescent="0.25">
      <c r="A145" t="s">
        <v>589</v>
      </c>
      <c r="B145" t="s">
        <v>1</v>
      </c>
      <c r="C145">
        <v>1972</v>
      </c>
      <c r="D145" t="s">
        <v>10</v>
      </c>
      <c r="E145" t="s">
        <v>10</v>
      </c>
      <c r="F145">
        <f>IF(E145=D145,1,0)</f>
        <v>1</v>
      </c>
      <c r="G145">
        <f>1-F145</f>
        <v>0</v>
      </c>
    </row>
    <row r="146" spans="1:7" x14ac:dyDescent="0.25">
      <c r="A146" t="s">
        <v>542</v>
      </c>
      <c r="B146" t="s">
        <v>1</v>
      </c>
      <c r="C146">
        <v>1988</v>
      </c>
      <c r="D146" t="s">
        <v>10</v>
      </c>
      <c r="E146" t="s">
        <v>10</v>
      </c>
      <c r="F146">
        <f>IF(E146=D146,1,0)</f>
        <v>1</v>
      </c>
      <c r="G146">
        <f>1-F146</f>
        <v>0</v>
      </c>
    </row>
    <row r="147" spans="1:7" x14ac:dyDescent="0.25">
      <c r="A147" t="s">
        <v>630</v>
      </c>
      <c r="B147" t="s">
        <v>5</v>
      </c>
      <c r="C147">
        <v>1951</v>
      </c>
      <c r="D147" t="s">
        <v>10</v>
      </c>
      <c r="E147" t="s">
        <v>10</v>
      </c>
      <c r="F147">
        <f>IF(E147=D147,1,0)</f>
        <v>1</v>
      </c>
      <c r="G147">
        <f>1-F147</f>
        <v>0</v>
      </c>
    </row>
    <row r="148" spans="1:7" x14ac:dyDescent="0.25">
      <c r="A148" t="s">
        <v>482</v>
      </c>
      <c r="B148" t="s">
        <v>18</v>
      </c>
      <c r="C148">
        <v>2004</v>
      </c>
      <c r="D148" t="s">
        <v>10</v>
      </c>
      <c r="E148" t="s">
        <v>10</v>
      </c>
      <c r="F148">
        <f>IF(E148=D148,1,0)</f>
        <v>1</v>
      </c>
      <c r="G148">
        <f>1-F148</f>
        <v>0</v>
      </c>
    </row>
    <row r="149" spans="1:7" x14ac:dyDescent="0.25">
      <c r="A149" t="s">
        <v>491</v>
      </c>
      <c r="B149" t="s">
        <v>1</v>
      </c>
      <c r="C149">
        <v>2002</v>
      </c>
      <c r="D149" t="s">
        <v>10</v>
      </c>
      <c r="E149" t="s">
        <v>10</v>
      </c>
      <c r="F149">
        <f>IF(E149=D149,1,0)</f>
        <v>1</v>
      </c>
      <c r="G149">
        <f>1-F149</f>
        <v>0</v>
      </c>
    </row>
    <row r="150" spans="1:7" x14ac:dyDescent="0.25">
      <c r="A150" t="s">
        <v>598</v>
      </c>
      <c r="B150" t="s">
        <v>1</v>
      </c>
      <c r="C150">
        <v>1967</v>
      </c>
      <c r="D150" t="s">
        <v>10</v>
      </c>
      <c r="E150" t="s">
        <v>10</v>
      </c>
      <c r="F150">
        <f>IF(E150=D150,1,0)</f>
        <v>1</v>
      </c>
      <c r="G150">
        <f>1-F150</f>
        <v>0</v>
      </c>
    </row>
    <row r="151" spans="1:7" x14ac:dyDescent="0.25">
      <c r="A151" t="s">
        <v>568</v>
      </c>
      <c r="B151" t="s">
        <v>1</v>
      </c>
      <c r="C151">
        <v>1978</v>
      </c>
      <c r="D151" t="s">
        <v>10</v>
      </c>
      <c r="E151" t="s">
        <v>10</v>
      </c>
      <c r="F151">
        <f>IF(E151=D151,1,0)</f>
        <v>1</v>
      </c>
      <c r="G151">
        <f>1-F151</f>
        <v>0</v>
      </c>
    </row>
    <row r="152" spans="1:7" x14ac:dyDescent="0.25">
      <c r="A152" t="s">
        <v>646</v>
      </c>
      <c r="B152" t="s">
        <v>5</v>
      </c>
      <c r="C152">
        <v>1934</v>
      </c>
      <c r="D152" t="s">
        <v>10</v>
      </c>
      <c r="E152" t="s">
        <v>10</v>
      </c>
      <c r="F152">
        <f>IF(E152=D152,1,0)</f>
        <v>1</v>
      </c>
      <c r="G152">
        <f>1-F152</f>
        <v>0</v>
      </c>
    </row>
    <row r="153" spans="1:7" x14ac:dyDescent="0.25">
      <c r="A153" t="s">
        <v>539</v>
      </c>
      <c r="B153" t="s">
        <v>1</v>
      </c>
      <c r="C153">
        <v>1989</v>
      </c>
      <c r="D153" t="s">
        <v>10</v>
      </c>
      <c r="E153" t="s">
        <v>10</v>
      </c>
      <c r="F153">
        <f>IF(E153=D153,1,0)</f>
        <v>1</v>
      </c>
      <c r="G153">
        <f>1-F153</f>
        <v>0</v>
      </c>
    </row>
    <row r="154" spans="1:7" x14ac:dyDescent="0.25">
      <c r="A154" t="s">
        <v>533</v>
      </c>
      <c r="B154" t="s">
        <v>18</v>
      </c>
      <c r="C154">
        <v>1990</v>
      </c>
      <c r="D154" t="s">
        <v>10</v>
      </c>
      <c r="E154" t="s">
        <v>10</v>
      </c>
      <c r="F154">
        <f>IF(E154=D154,1,0)</f>
        <v>1</v>
      </c>
      <c r="G154">
        <f>1-F154</f>
        <v>0</v>
      </c>
    </row>
    <row r="155" spans="1:7" x14ac:dyDescent="0.25">
      <c r="A155" t="s">
        <v>548</v>
      </c>
      <c r="B155" t="s">
        <v>5</v>
      </c>
      <c r="C155">
        <v>1985</v>
      </c>
      <c r="D155" t="s">
        <v>10</v>
      </c>
      <c r="E155" t="s">
        <v>10</v>
      </c>
      <c r="F155">
        <f>IF(E155=D155,1,0)</f>
        <v>1</v>
      </c>
      <c r="G155">
        <f>1-F155</f>
        <v>0</v>
      </c>
    </row>
    <row r="156" spans="1:7" x14ac:dyDescent="0.25">
      <c r="A156" t="s">
        <v>641</v>
      </c>
      <c r="B156" t="s">
        <v>1</v>
      </c>
      <c r="C156">
        <v>1944</v>
      </c>
      <c r="D156" t="s">
        <v>10</v>
      </c>
      <c r="E156" t="s">
        <v>10</v>
      </c>
      <c r="F156">
        <f>IF(E156=D156,1,0)</f>
        <v>1</v>
      </c>
      <c r="G156">
        <f>1-F156</f>
        <v>0</v>
      </c>
    </row>
    <row r="157" spans="1:7" x14ac:dyDescent="0.25">
      <c r="A157" t="s">
        <v>638</v>
      </c>
      <c r="B157" t="s">
        <v>1</v>
      </c>
      <c r="C157">
        <v>1946</v>
      </c>
      <c r="D157" t="s">
        <v>10</v>
      </c>
      <c r="E157" t="s">
        <v>10</v>
      </c>
      <c r="F157">
        <f>IF(E157=D157,1,0)</f>
        <v>1</v>
      </c>
      <c r="G157">
        <f>1-F157</f>
        <v>0</v>
      </c>
    </row>
    <row r="158" spans="1:7" x14ac:dyDescent="0.25">
      <c r="A158" t="s">
        <v>581</v>
      </c>
      <c r="B158" t="s">
        <v>1</v>
      </c>
      <c r="C158">
        <v>1975</v>
      </c>
      <c r="D158" t="s">
        <v>10</v>
      </c>
      <c r="E158" t="s">
        <v>10</v>
      </c>
      <c r="F158">
        <f>IF(E158=D158,1,0)</f>
        <v>1</v>
      </c>
      <c r="G158">
        <f>1-F158</f>
        <v>0</v>
      </c>
    </row>
    <row r="159" spans="1:7" x14ac:dyDescent="0.25">
      <c r="A159" t="s">
        <v>651</v>
      </c>
      <c r="B159" t="s">
        <v>5</v>
      </c>
      <c r="C159">
        <v>1932</v>
      </c>
      <c r="D159" t="s">
        <v>10</v>
      </c>
      <c r="E159" t="s">
        <v>10</v>
      </c>
      <c r="F159">
        <f>IF(E159=D159,1,0)</f>
        <v>1</v>
      </c>
      <c r="G159">
        <f>1-F159</f>
        <v>0</v>
      </c>
    </row>
    <row r="160" spans="1:7" x14ac:dyDescent="0.25">
      <c r="A160" t="s">
        <v>480</v>
      </c>
      <c r="B160" t="s">
        <v>5</v>
      </c>
      <c r="C160">
        <v>2004</v>
      </c>
      <c r="D160" t="s">
        <v>10</v>
      </c>
      <c r="E160" t="s">
        <v>10</v>
      </c>
      <c r="F160">
        <f>IF(E160=D160,1,0)</f>
        <v>1</v>
      </c>
      <c r="G160">
        <f>1-F160</f>
        <v>0</v>
      </c>
    </row>
    <row r="161" spans="1:7" x14ac:dyDescent="0.25">
      <c r="A161" t="s">
        <v>538</v>
      </c>
      <c r="B161" t="s">
        <v>1</v>
      </c>
      <c r="C161">
        <v>1989</v>
      </c>
      <c r="D161" t="s">
        <v>10</v>
      </c>
      <c r="E161" t="s">
        <v>10</v>
      </c>
      <c r="F161">
        <f>IF(E161=D161,1,0)</f>
        <v>1</v>
      </c>
      <c r="G161">
        <f>1-F161</f>
        <v>0</v>
      </c>
    </row>
    <row r="162" spans="1:7" x14ac:dyDescent="0.25">
      <c r="A162" t="s">
        <v>498</v>
      </c>
      <c r="B162" t="s">
        <v>18</v>
      </c>
      <c r="C162">
        <v>2000</v>
      </c>
      <c r="D162" t="s">
        <v>10</v>
      </c>
      <c r="E162" t="s">
        <v>10</v>
      </c>
      <c r="F162">
        <f>IF(E162=D162,1,0)</f>
        <v>1</v>
      </c>
      <c r="G162">
        <f>1-F162</f>
        <v>0</v>
      </c>
    </row>
    <row r="163" spans="1:7" x14ac:dyDescent="0.25">
      <c r="A163" t="s">
        <v>635</v>
      </c>
      <c r="B163" t="s">
        <v>5</v>
      </c>
      <c r="C163">
        <v>1946</v>
      </c>
      <c r="D163" t="s">
        <v>10</v>
      </c>
      <c r="E163" t="s">
        <v>10</v>
      </c>
      <c r="F163">
        <f>IF(E163=D163,1,0)</f>
        <v>1</v>
      </c>
      <c r="G163">
        <f>1-F163</f>
        <v>0</v>
      </c>
    </row>
    <row r="164" spans="1:7" x14ac:dyDescent="0.25">
      <c r="A164" t="s">
        <v>559</v>
      </c>
      <c r="B164" t="s">
        <v>18</v>
      </c>
      <c r="C164">
        <v>1980</v>
      </c>
      <c r="D164" t="s">
        <v>10</v>
      </c>
      <c r="E164" t="s">
        <v>10</v>
      </c>
      <c r="F164">
        <f>IF(E164=D164,1,0)</f>
        <v>1</v>
      </c>
      <c r="G164">
        <f>1-F164</f>
        <v>0</v>
      </c>
    </row>
    <row r="165" spans="1:7" x14ac:dyDescent="0.25">
      <c r="A165" t="s">
        <v>606</v>
      </c>
      <c r="B165" t="s">
        <v>1</v>
      </c>
      <c r="C165">
        <v>1962</v>
      </c>
      <c r="D165" t="s">
        <v>10</v>
      </c>
      <c r="E165" t="s">
        <v>10</v>
      </c>
      <c r="F165">
        <f>IF(E165=D165,1,0)</f>
        <v>1</v>
      </c>
      <c r="G165">
        <f>1-F165</f>
        <v>0</v>
      </c>
    </row>
    <row r="166" spans="1:7" x14ac:dyDescent="0.25">
      <c r="A166" t="s">
        <v>579</v>
      </c>
      <c r="B166" t="s">
        <v>18</v>
      </c>
      <c r="C166">
        <v>1975</v>
      </c>
      <c r="D166" t="s">
        <v>10</v>
      </c>
      <c r="E166" t="s">
        <v>10</v>
      </c>
      <c r="F166">
        <f>IF(E166=D166,1,0)</f>
        <v>1</v>
      </c>
      <c r="G166">
        <f>1-F166</f>
        <v>0</v>
      </c>
    </row>
    <row r="167" spans="1:7" x14ac:dyDescent="0.25">
      <c r="A167" t="s">
        <v>456</v>
      </c>
      <c r="B167" t="s">
        <v>1</v>
      </c>
      <c r="C167">
        <v>2013</v>
      </c>
      <c r="D167" t="s">
        <v>10</v>
      </c>
      <c r="E167" t="s">
        <v>10</v>
      </c>
      <c r="F167">
        <f>IF(E167=D167,1,0)</f>
        <v>1</v>
      </c>
      <c r="G167">
        <f>1-F167</f>
        <v>0</v>
      </c>
    </row>
    <row r="168" spans="1:7" x14ac:dyDescent="0.25">
      <c r="A168" t="s">
        <v>451</v>
      </c>
      <c r="B168" t="s">
        <v>1</v>
      </c>
      <c r="C168">
        <v>2017</v>
      </c>
      <c r="D168" t="s">
        <v>10</v>
      </c>
      <c r="E168" t="s">
        <v>10</v>
      </c>
      <c r="F168">
        <f>IF(E168=D168,1,0)</f>
        <v>1</v>
      </c>
      <c r="G168">
        <f>1-F168</f>
        <v>0</v>
      </c>
    </row>
    <row r="169" spans="1:7" x14ac:dyDescent="0.25">
      <c r="A169" t="s">
        <v>532</v>
      </c>
      <c r="B169" t="s">
        <v>18</v>
      </c>
      <c r="C169">
        <v>1990</v>
      </c>
      <c r="D169" t="s">
        <v>10</v>
      </c>
      <c r="E169" t="s">
        <v>10</v>
      </c>
      <c r="F169">
        <f>IF(E169=D169,1,0)</f>
        <v>1</v>
      </c>
      <c r="G169">
        <f>1-F169</f>
        <v>0</v>
      </c>
    </row>
    <row r="170" spans="1:7" x14ac:dyDescent="0.25">
      <c r="A170" t="s">
        <v>547</v>
      </c>
      <c r="B170" t="s">
        <v>5</v>
      </c>
      <c r="C170">
        <v>1985</v>
      </c>
      <c r="D170" t="s">
        <v>10</v>
      </c>
      <c r="E170" t="s">
        <v>10</v>
      </c>
      <c r="F170">
        <f>IF(E170=D170,1,0)</f>
        <v>1</v>
      </c>
      <c r="G170">
        <f>1-F170</f>
        <v>0</v>
      </c>
    </row>
    <row r="171" spans="1:7" x14ac:dyDescent="0.25">
      <c r="A171" t="s">
        <v>586</v>
      </c>
      <c r="B171" t="s">
        <v>18</v>
      </c>
      <c r="C171">
        <v>1972</v>
      </c>
      <c r="D171" t="s">
        <v>10</v>
      </c>
      <c r="E171" t="s">
        <v>10</v>
      </c>
      <c r="F171">
        <f>IF(E171=D171,1,0)</f>
        <v>1</v>
      </c>
      <c r="G171">
        <f>1-F171</f>
        <v>0</v>
      </c>
    </row>
    <row r="172" spans="1:7" x14ac:dyDescent="0.25">
      <c r="A172" t="s">
        <v>586</v>
      </c>
      <c r="B172" t="s">
        <v>18</v>
      </c>
      <c r="C172">
        <v>1956</v>
      </c>
      <c r="D172" t="s">
        <v>10</v>
      </c>
      <c r="E172" t="s">
        <v>10</v>
      </c>
      <c r="F172">
        <f>IF(E172=D172,1,0)</f>
        <v>1</v>
      </c>
      <c r="G172">
        <f>1-F172</f>
        <v>0</v>
      </c>
    </row>
    <row r="173" spans="1:7" x14ac:dyDescent="0.25">
      <c r="A173" t="s">
        <v>489</v>
      </c>
      <c r="B173" t="s">
        <v>5</v>
      </c>
      <c r="C173">
        <v>2002</v>
      </c>
      <c r="D173" t="s">
        <v>10</v>
      </c>
      <c r="E173" t="s">
        <v>10</v>
      </c>
      <c r="F173">
        <f>IF(E173=D173,1,0)</f>
        <v>1</v>
      </c>
      <c r="G173">
        <f>1-F173</f>
        <v>0</v>
      </c>
    </row>
    <row r="174" spans="1:7" x14ac:dyDescent="0.25">
      <c r="A174" t="s">
        <v>472</v>
      </c>
      <c r="B174" t="s">
        <v>18</v>
      </c>
      <c r="C174">
        <v>2006</v>
      </c>
      <c r="D174" t="s">
        <v>10</v>
      </c>
      <c r="E174" t="s">
        <v>10</v>
      </c>
      <c r="F174">
        <f>IF(E174=D174,1,0)</f>
        <v>1</v>
      </c>
      <c r="G174">
        <f>1-F174</f>
        <v>0</v>
      </c>
    </row>
    <row r="175" spans="1:7" x14ac:dyDescent="0.25">
      <c r="A175" t="s">
        <v>623</v>
      </c>
      <c r="B175" t="s">
        <v>1</v>
      </c>
      <c r="C175">
        <v>1954</v>
      </c>
      <c r="D175" t="s">
        <v>10</v>
      </c>
      <c r="E175" t="s">
        <v>10</v>
      </c>
      <c r="F175">
        <f>IF(E175=D175,1,0)</f>
        <v>1</v>
      </c>
      <c r="G175">
        <f>1-F175</f>
        <v>0</v>
      </c>
    </row>
    <row r="176" spans="1:7" x14ac:dyDescent="0.25">
      <c r="A176" t="s">
        <v>636</v>
      </c>
      <c r="B176" t="s">
        <v>5</v>
      </c>
      <c r="C176">
        <v>1946</v>
      </c>
      <c r="D176" t="s">
        <v>10</v>
      </c>
      <c r="E176" t="s">
        <v>10</v>
      </c>
      <c r="F176">
        <f>IF(E176=D176,1,0)</f>
        <v>1</v>
      </c>
      <c r="G176">
        <f>1-F176</f>
        <v>0</v>
      </c>
    </row>
    <row r="177" spans="1:7" x14ac:dyDescent="0.25">
      <c r="A177" t="s">
        <v>571</v>
      </c>
      <c r="B177" t="s">
        <v>18</v>
      </c>
      <c r="C177">
        <v>1977</v>
      </c>
      <c r="D177" t="s">
        <v>10</v>
      </c>
      <c r="E177" t="s">
        <v>10</v>
      </c>
      <c r="F177">
        <f>IF(E177=D177,1,0)</f>
        <v>1</v>
      </c>
      <c r="G177">
        <f>1-F177</f>
        <v>0</v>
      </c>
    </row>
    <row r="178" spans="1:7" x14ac:dyDescent="0.25">
      <c r="A178" t="s">
        <v>478</v>
      </c>
      <c r="B178" t="s">
        <v>18</v>
      </c>
      <c r="C178">
        <v>2005</v>
      </c>
      <c r="D178" t="s">
        <v>10</v>
      </c>
      <c r="E178" t="s">
        <v>10</v>
      </c>
      <c r="F178">
        <f>IF(E178=D178,1,0)</f>
        <v>1</v>
      </c>
      <c r="G178">
        <f>1-F178</f>
        <v>0</v>
      </c>
    </row>
    <row r="179" spans="1:7" x14ac:dyDescent="0.25">
      <c r="A179" t="s">
        <v>534</v>
      </c>
      <c r="B179" t="s">
        <v>1</v>
      </c>
      <c r="C179">
        <v>1990</v>
      </c>
      <c r="D179" t="s">
        <v>10</v>
      </c>
      <c r="E179" t="s">
        <v>10</v>
      </c>
      <c r="F179">
        <f>IF(E179=D179,1,0)</f>
        <v>1</v>
      </c>
      <c r="G179">
        <f>1-F179</f>
        <v>0</v>
      </c>
    </row>
    <row r="180" spans="1:7" x14ac:dyDescent="0.25">
      <c r="A180" t="s">
        <v>640</v>
      </c>
      <c r="B180" t="s">
        <v>1</v>
      </c>
      <c r="C180">
        <v>1944</v>
      </c>
      <c r="D180" t="s">
        <v>10</v>
      </c>
      <c r="E180" t="s">
        <v>10</v>
      </c>
      <c r="F180">
        <f>IF(E180=D180,1,0)</f>
        <v>1</v>
      </c>
      <c r="G180">
        <f>1-F180</f>
        <v>0</v>
      </c>
    </row>
    <row r="181" spans="1:7" x14ac:dyDescent="0.25">
      <c r="A181" t="s">
        <v>527</v>
      </c>
      <c r="B181" t="s">
        <v>18</v>
      </c>
      <c r="C181">
        <v>1993</v>
      </c>
      <c r="D181" t="s">
        <v>10</v>
      </c>
      <c r="E181" t="s">
        <v>10</v>
      </c>
      <c r="F181">
        <f>IF(E181=D181,1,0)</f>
        <v>1</v>
      </c>
      <c r="G181">
        <f>1-F181</f>
        <v>0</v>
      </c>
    </row>
    <row r="182" spans="1:7" x14ac:dyDescent="0.25">
      <c r="A182" t="s">
        <v>550</v>
      </c>
      <c r="B182" t="s">
        <v>1</v>
      </c>
      <c r="C182">
        <v>1985</v>
      </c>
      <c r="D182" t="s">
        <v>10</v>
      </c>
      <c r="E182" t="s">
        <v>10</v>
      </c>
      <c r="F182">
        <f>IF(E182=D182,1,0)</f>
        <v>1</v>
      </c>
      <c r="G182">
        <f>1-F182</f>
        <v>0</v>
      </c>
    </row>
    <row r="183" spans="1:7" x14ac:dyDescent="0.25">
      <c r="A183" t="s">
        <v>614</v>
      </c>
      <c r="B183" t="s">
        <v>1</v>
      </c>
      <c r="C183">
        <v>1958</v>
      </c>
      <c r="D183" t="s">
        <v>10</v>
      </c>
      <c r="E183" t="s">
        <v>10</v>
      </c>
      <c r="F183">
        <f>IF(E183=D183,1,0)</f>
        <v>1</v>
      </c>
      <c r="G183">
        <f>1-F183</f>
        <v>0</v>
      </c>
    </row>
    <row r="184" spans="1:7" x14ac:dyDescent="0.25">
      <c r="A184" t="s">
        <v>604</v>
      </c>
      <c r="B184" t="s">
        <v>18</v>
      </c>
      <c r="C184">
        <v>1965</v>
      </c>
      <c r="D184" t="s">
        <v>10</v>
      </c>
      <c r="E184" t="s">
        <v>10</v>
      </c>
      <c r="F184">
        <f>IF(E184=D184,1,0)</f>
        <v>1</v>
      </c>
      <c r="G184">
        <f>1-F184</f>
        <v>0</v>
      </c>
    </row>
    <row r="185" spans="1:7" x14ac:dyDescent="0.25">
      <c r="A185" t="s">
        <v>591</v>
      </c>
      <c r="B185" t="s">
        <v>1</v>
      </c>
      <c r="C185">
        <v>1970</v>
      </c>
      <c r="D185" t="s">
        <v>10</v>
      </c>
      <c r="E185" t="s">
        <v>10</v>
      </c>
      <c r="F185">
        <f>IF(E185=D185,1,0)</f>
        <v>1</v>
      </c>
      <c r="G185">
        <f>1-F185</f>
        <v>0</v>
      </c>
    </row>
    <row r="186" spans="1:7" x14ac:dyDescent="0.25">
      <c r="A186" t="s">
        <v>493</v>
      </c>
      <c r="B186" t="s">
        <v>5</v>
      </c>
      <c r="C186">
        <v>2001</v>
      </c>
      <c r="D186" t="s">
        <v>10</v>
      </c>
      <c r="E186" t="s">
        <v>10</v>
      </c>
      <c r="F186">
        <f>IF(E186=D186,1,0)</f>
        <v>1</v>
      </c>
      <c r="G186">
        <f>1-F186</f>
        <v>0</v>
      </c>
    </row>
    <row r="187" spans="1:7" x14ac:dyDescent="0.25">
      <c r="A187" t="s">
        <v>525</v>
      </c>
      <c r="B187" t="s">
        <v>5</v>
      </c>
      <c r="C187">
        <v>1993</v>
      </c>
      <c r="D187" t="s">
        <v>10</v>
      </c>
      <c r="E187" t="s">
        <v>10</v>
      </c>
      <c r="F187">
        <f>IF(E187=D187,1,0)</f>
        <v>1</v>
      </c>
      <c r="G187">
        <f>1-F187</f>
        <v>0</v>
      </c>
    </row>
    <row r="188" spans="1:7" x14ac:dyDescent="0.25">
      <c r="A188" t="s">
        <v>554</v>
      </c>
      <c r="B188" t="s">
        <v>18</v>
      </c>
      <c r="C188">
        <v>1982</v>
      </c>
      <c r="D188" t="s">
        <v>10</v>
      </c>
      <c r="E188" t="s">
        <v>10</v>
      </c>
      <c r="F188">
        <f>IF(E188=D188,1,0)</f>
        <v>1</v>
      </c>
      <c r="G188">
        <f>1-F188</f>
        <v>0</v>
      </c>
    </row>
    <row r="189" spans="1:7" x14ac:dyDescent="0.25">
      <c r="A189" t="s">
        <v>447</v>
      </c>
      <c r="B189" t="s">
        <v>18</v>
      </c>
      <c r="C189">
        <v>2017</v>
      </c>
      <c r="D189" t="s">
        <v>10</v>
      </c>
      <c r="E189" t="s">
        <v>10</v>
      </c>
      <c r="F189">
        <f>IF(E189=D189,1,0)</f>
        <v>1</v>
      </c>
      <c r="G189">
        <f>1-F189</f>
        <v>0</v>
      </c>
    </row>
    <row r="190" spans="1:7" x14ac:dyDescent="0.25">
      <c r="A190" t="s">
        <v>496</v>
      </c>
      <c r="B190" t="s">
        <v>1</v>
      </c>
      <c r="C190">
        <v>2001</v>
      </c>
      <c r="D190" t="s">
        <v>10</v>
      </c>
      <c r="E190" t="s">
        <v>10</v>
      </c>
      <c r="F190">
        <f>IF(E190=D190,1,0)</f>
        <v>1</v>
      </c>
      <c r="G190">
        <f>1-F190</f>
        <v>0</v>
      </c>
    </row>
    <row r="191" spans="1:7" x14ac:dyDescent="0.25">
      <c r="A191" t="s">
        <v>540</v>
      </c>
      <c r="B191" t="s">
        <v>18</v>
      </c>
      <c r="C191">
        <v>1988</v>
      </c>
      <c r="D191" t="s">
        <v>10</v>
      </c>
      <c r="E191" t="s">
        <v>10</v>
      </c>
      <c r="F191">
        <f>IF(E191=D191,1,0)</f>
        <v>1</v>
      </c>
      <c r="G191">
        <f>1-F191</f>
        <v>0</v>
      </c>
    </row>
    <row r="192" spans="1:7" x14ac:dyDescent="0.25">
      <c r="A192" t="s">
        <v>587</v>
      </c>
      <c r="B192" t="s">
        <v>18</v>
      </c>
      <c r="C192">
        <v>1972</v>
      </c>
      <c r="D192" t="s">
        <v>10</v>
      </c>
      <c r="E192" t="s">
        <v>10</v>
      </c>
      <c r="F192">
        <f>IF(E192=D192,1,0)</f>
        <v>1</v>
      </c>
      <c r="G192">
        <f>1-F192</f>
        <v>0</v>
      </c>
    </row>
    <row r="193" spans="1:7" x14ac:dyDescent="0.25">
      <c r="A193" t="s">
        <v>485</v>
      </c>
      <c r="B193" t="s">
        <v>1</v>
      </c>
      <c r="C193">
        <v>2004</v>
      </c>
      <c r="D193" t="s">
        <v>10</v>
      </c>
      <c r="E193" t="s">
        <v>10</v>
      </c>
      <c r="F193">
        <f>IF(E193=D193,1,0)</f>
        <v>1</v>
      </c>
      <c r="G193">
        <f>1-F193</f>
        <v>0</v>
      </c>
    </row>
    <row r="194" spans="1:7" x14ac:dyDescent="0.25">
      <c r="A194" t="s">
        <v>622</v>
      </c>
      <c r="B194" t="s">
        <v>5</v>
      </c>
      <c r="C194">
        <v>1954</v>
      </c>
      <c r="D194" t="s">
        <v>10</v>
      </c>
      <c r="E194" t="s">
        <v>10</v>
      </c>
      <c r="F194">
        <f>IF(E194=D194,1,0)</f>
        <v>1</v>
      </c>
      <c r="G194">
        <f>1-F194</f>
        <v>0</v>
      </c>
    </row>
    <row r="195" spans="1:7" x14ac:dyDescent="0.25">
      <c r="A195" t="s">
        <v>505</v>
      </c>
      <c r="B195" t="s">
        <v>1</v>
      </c>
      <c r="C195">
        <v>1998</v>
      </c>
      <c r="D195" t="s">
        <v>10</v>
      </c>
      <c r="E195" t="s">
        <v>10</v>
      </c>
      <c r="F195">
        <f>IF(E195=D195,1,0)</f>
        <v>1</v>
      </c>
      <c r="G195">
        <f>1-F195</f>
        <v>0</v>
      </c>
    </row>
    <row r="196" spans="1:7" x14ac:dyDescent="0.25">
      <c r="A196" t="s">
        <v>594</v>
      </c>
      <c r="B196" t="s">
        <v>18</v>
      </c>
      <c r="C196">
        <v>1968</v>
      </c>
      <c r="D196" t="s">
        <v>10</v>
      </c>
      <c r="E196" t="s">
        <v>10</v>
      </c>
      <c r="F196">
        <f>IF(E196=D196,1,0)</f>
        <v>1</v>
      </c>
      <c r="G196">
        <f>1-F196</f>
        <v>0</v>
      </c>
    </row>
    <row r="197" spans="1:7" x14ac:dyDescent="0.25">
      <c r="A197" t="s">
        <v>596</v>
      </c>
      <c r="B197" t="s">
        <v>1</v>
      </c>
      <c r="C197">
        <v>1968</v>
      </c>
      <c r="D197" t="s">
        <v>10</v>
      </c>
      <c r="E197" t="s">
        <v>10</v>
      </c>
      <c r="F197">
        <f>IF(E197=D197,1,0)</f>
        <v>1</v>
      </c>
      <c r="G197">
        <f>1-F197</f>
        <v>0</v>
      </c>
    </row>
    <row r="198" spans="1:7" x14ac:dyDescent="0.25">
      <c r="A198" t="s">
        <v>469</v>
      </c>
      <c r="B198" t="s">
        <v>5</v>
      </c>
      <c r="C198">
        <v>2008</v>
      </c>
      <c r="D198" t="s">
        <v>10</v>
      </c>
      <c r="E198" t="s">
        <v>10</v>
      </c>
      <c r="F198">
        <f>IF(E198=D198,1,0)</f>
        <v>1</v>
      </c>
      <c r="G198">
        <f>1-F198</f>
        <v>0</v>
      </c>
    </row>
    <row r="199" spans="1:7" x14ac:dyDescent="0.25">
      <c r="A199" t="s">
        <v>518</v>
      </c>
      <c r="B199" t="s">
        <v>18</v>
      </c>
      <c r="C199">
        <v>1995</v>
      </c>
      <c r="D199" t="s">
        <v>10</v>
      </c>
      <c r="E199" t="s">
        <v>10</v>
      </c>
      <c r="F199">
        <f>IF(E199=D199,1,0)</f>
        <v>1</v>
      </c>
      <c r="G199">
        <f>1-F199</f>
        <v>0</v>
      </c>
    </row>
    <row r="200" spans="1:7" x14ac:dyDescent="0.25">
      <c r="A200" t="s">
        <v>524</v>
      </c>
      <c r="B200" t="s">
        <v>1</v>
      </c>
      <c r="C200">
        <v>1994</v>
      </c>
      <c r="D200" t="s">
        <v>10</v>
      </c>
      <c r="E200" t="s">
        <v>10</v>
      </c>
      <c r="F200">
        <f>IF(E200=D200,1,0)</f>
        <v>1</v>
      </c>
      <c r="G200">
        <f>1-F200</f>
        <v>0</v>
      </c>
    </row>
    <row r="201" spans="1:7" x14ac:dyDescent="0.25">
      <c r="A201" t="s">
        <v>607</v>
      </c>
      <c r="B201" t="s">
        <v>5</v>
      </c>
      <c r="C201">
        <v>1961</v>
      </c>
      <c r="D201" t="s">
        <v>10</v>
      </c>
      <c r="E201" t="s">
        <v>10</v>
      </c>
      <c r="F201">
        <f>IF(E201=D201,1,0)</f>
        <v>1</v>
      </c>
      <c r="G201">
        <f>1-F201</f>
        <v>0</v>
      </c>
    </row>
    <row r="202" spans="1:7" x14ac:dyDescent="0.25">
      <c r="A202" t="s">
        <v>541</v>
      </c>
      <c r="B202" t="s">
        <v>18</v>
      </c>
      <c r="C202">
        <v>1988</v>
      </c>
      <c r="D202" t="s">
        <v>10</v>
      </c>
      <c r="E202" t="s">
        <v>10</v>
      </c>
      <c r="F202">
        <f>IF(E202=D202,1,0)</f>
        <v>1</v>
      </c>
      <c r="G202">
        <f>1-F202</f>
        <v>0</v>
      </c>
    </row>
    <row r="203" spans="1:7" x14ac:dyDescent="0.25">
      <c r="A203" t="s">
        <v>450</v>
      </c>
      <c r="B203" t="s">
        <v>1</v>
      </c>
      <c r="C203">
        <v>2017</v>
      </c>
      <c r="D203" t="s">
        <v>10</v>
      </c>
      <c r="E203" t="s">
        <v>10</v>
      </c>
      <c r="F203">
        <f>IF(E203=D203,1,0)</f>
        <v>1</v>
      </c>
      <c r="G203">
        <f>1-F203</f>
        <v>0</v>
      </c>
    </row>
    <row r="204" spans="1:7" x14ac:dyDescent="0.25">
      <c r="A204" t="s">
        <v>549</v>
      </c>
      <c r="B204" t="s">
        <v>1</v>
      </c>
      <c r="C204">
        <v>1985</v>
      </c>
      <c r="D204" t="s">
        <v>10</v>
      </c>
      <c r="E204" t="s">
        <v>10</v>
      </c>
      <c r="F204">
        <f>IF(E204=D204,1,0)</f>
        <v>1</v>
      </c>
      <c r="G204">
        <f>1-F204</f>
        <v>0</v>
      </c>
    </row>
    <row r="205" spans="1:7" x14ac:dyDescent="0.25">
      <c r="A205" t="s">
        <v>449</v>
      </c>
      <c r="B205" t="s">
        <v>1</v>
      </c>
      <c r="C205">
        <v>2017</v>
      </c>
      <c r="D205" t="s">
        <v>10</v>
      </c>
      <c r="E205" t="s">
        <v>10</v>
      </c>
      <c r="F205">
        <f>IF(E205=D205,1,0)</f>
        <v>1</v>
      </c>
      <c r="G205">
        <f>1-F205</f>
        <v>0</v>
      </c>
    </row>
    <row r="206" spans="1:7" x14ac:dyDescent="0.25">
      <c r="A206" t="s">
        <v>592</v>
      </c>
      <c r="B206" t="s">
        <v>18</v>
      </c>
      <c r="C206">
        <v>1969</v>
      </c>
      <c r="D206" t="s">
        <v>10</v>
      </c>
      <c r="E206" t="s">
        <v>10</v>
      </c>
      <c r="F206">
        <f>IF(E206=D206,1,0)</f>
        <v>1</v>
      </c>
      <c r="G206">
        <f>1-F206</f>
        <v>0</v>
      </c>
    </row>
    <row r="207" spans="1:7" x14ac:dyDescent="0.25">
      <c r="A207" t="s">
        <v>537</v>
      </c>
      <c r="B207" t="s">
        <v>18</v>
      </c>
      <c r="C207">
        <v>1989</v>
      </c>
      <c r="D207" t="s">
        <v>10</v>
      </c>
      <c r="E207" t="s">
        <v>10</v>
      </c>
      <c r="F207">
        <f>IF(E207=D207,1,0)</f>
        <v>1</v>
      </c>
      <c r="G207">
        <f>1-F207</f>
        <v>0</v>
      </c>
    </row>
    <row r="208" spans="1:7" x14ac:dyDescent="0.25">
      <c r="A208" t="s">
        <v>611</v>
      </c>
      <c r="B208" t="s">
        <v>18</v>
      </c>
      <c r="C208">
        <v>1959</v>
      </c>
      <c r="D208" t="s">
        <v>10</v>
      </c>
      <c r="E208" t="s">
        <v>10</v>
      </c>
      <c r="F208">
        <f>IF(E208=D208,1,0)</f>
        <v>1</v>
      </c>
      <c r="G208">
        <f>1-F208</f>
        <v>0</v>
      </c>
    </row>
    <row r="209" spans="1:7" x14ac:dyDescent="0.25">
      <c r="A209" t="s">
        <v>558</v>
      </c>
      <c r="B209" t="s">
        <v>5</v>
      </c>
      <c r="C209">
        <v>1980</v>
      </c>
      <c r="D209" t="s">
        <v>10</v>
      </c>
      <c r="E209" t="s">
        <v>10</v>
      </c>
      <c r="F209">
        <f>IF(E209=D209,1,0)</f>
        <v>1</v>
      </c>
      <c r="G209">
        <f>1-F209</f>
        <v>0</v>
      </c>
    </row>
    <row r="210" spans="1:7" x14ac:dyDescent="0.25">
      <c r="A210" t="s">
        <v>488</v>
      </c>
      <c r="B210" t="s">
        <v>1</v>
      </c>
      <c r="C210">
        <v>2003</v>
      </c>
      <c r="D210" t="s">
        <v>10</v>
      </c>
      <c r="E210" t="s">
        <v>10</v>
      </c>
      <c r="F210">
        <f>IF(E210=D210,1,0)</f>
        <v>1</v>
      </c>
      <c r="G210">
        <f>1-F210</f>
        <v>0</v>
      </c>
    </row>
    <row r="211" spans="1:7" x14ac:dyDescent="0.25">
      <c r="A211" t="s">
        <v>507</v>
      </c>
      <c r="B211" t="s">
        <v>5</v>
      </c>
      <c r="C211">
        <v>1997</v>
      </c>
      <c r="D211" t="s">
        <v>10</v>
      </c>
      <c r="E211" t="s">
        <v>10</v>
      </c>
      <c r="F211">
        <f>IF(E211=D211,1,0)</f>
        <v>1</v>
      </c>
      <c r="G211">
        <f>1-F211</f>
        <v>0</v>
      </c>
    </row>
    <row r="212" spans="1:7" x14ac:dyDescent="0.25">
      <c r="A212" t="s">
        <v>499</v>
      </c>
      <c r="B212" t="s">
        <v>1</v>
      </c>
      <c r="C212">
        <v>2000</v>
      </c>
      <c r="D212" t="s">
        <v>10</v>
      </c>
      <c r="E212" t="s">
        <v>10</v>
      </c>
      <c r="F212">
        <f>IF(E212=D212,1,0)</f>
        <v>1</v>
      </c>
      <c r="G212">
        <f>1-F212</f>
        <v>0</v>
      </c>
    </row>
    <row r="213" spans="1:7" x14ac:dyDescent="0.25">
      <c r="A213" t="s">
        <v>582</v>
      </c>
      <c r="B213" t="s">
        <v>5</v>
      </c>
      <c r="C213">
        <v>1974</v>
      </c>
      <c r="D213" t="s">
        <v>10</v>
      </c>
      <c r="E213" t="s">
        <v>10</v>
      </c>
      <c r="F213">
        <f>IF(E213=D213,1,0)</f>
        <v>1</v>
      </c>
      <c r="G213">
        <f>1-F213</f>
        <v>0</v>
      </c>
    </row>
    <row r="214" spans="1:7" x14ac:dyDescent="0.25">
      <c r="A214" t="s">
        <v>452</v>
      </c>
      <c r="B214" t="s">
        <v>5</v>
      </c>
      <c r="C214">
        <v>2015</v>
      </c>
      <c r="D214" t="s">
        <v>10</v>
      </c>
      <c r="E214" t="s">
        <v>10</v>
      </c>
      <c r="F214">
        <f>IF(E214=D214,1,0)</f>
        <v>1</v>
      </c>
      <c r="G214">
        <f>1-F214</f>
        <v>0</v>
      </c>
    </row>
    <row r="215" spans="1:7" x14ac:dyDescent="0.25">
      <c r="A215" t="s">
        <v>637</v>
      </c>
      <c r="B215" t="s">
        <v>18</v>
      </c>
      <c r="C215">
        <v>1946</v>
      </c>
      <c r="D215" t="s">
        <v>10</v>
      </c>
      <c r="E215" t="s">
        <v>10</v>
      </c>
      <c r="F215">
        <f>IF(E215=D215,1,0)</f>
        <v>1</v>
      </c>
      <c r="G215">
        <f>1-F215</f>
        <v>0</v>
      </c>
    </row>
    <row r="216" spans="1:7" x14ac:dyDescent="0.25">
      <c r="A216" t="s">
        <v>486</v>
      </c>
      <c r="B216" t="s">
        <v>5</v>
      </c>
      <c r="C216">
        <v>2003</v>
      </c>
      <c r="D216" t="s">
        <v>10</v>
      </c>
      <c r="E216" t="s">
        <v>10</v>
      </c>
      <c r="F216">
        <f>IF(E216=D216,1,0)</f>
        <v>1</v>
      </c>
      <c r="G216">
        <f>1-F216</f>
        <v>0</v>
      </c>
    </row>
    <row r="217" spans="1:7" x14ac:dyDescent="0.25">
      <c r="A217" t="s">
        <v>570</v>
      </c>
      <c r="B217" t="s">
        <v>18</v>
      </c>
      <c r="C217">
        <v>1977</v>
      </c>
      <c r="D217" t="s">
        <v>10</v>
      </c>
      <c r="E217" t="s">
        <v>10</v>
      </c>
      <c r="F217">
        <f>IF(E217=D217,1,0)</f>
        <v>1</v>
      </c>
      <c r="G217">
        <f>1-F217</f>
        <v>0</v>
      </c>
    </row>
    <row r="218" spans="1:7" x14ac:dyDescent="0.25">
      <c r="A218" t="s">
        <v>631</v>
      </c>
      <c r="B218" t="s">
        <v>1</v>
      </c>
      <c r="C218">
        <v>1950</v>
      </c>
      <c r="D218" t="s">
        <v>10</v>
      </c>
      <c r="E218" t="s">
        <v>10</v>
      </c>
      <c r="F218">
        <f>IF(E218=D218,1,0)</f>
        <v>1</v>
      </c>
      <c r="G218">
        <f>1-F218</f>
        <v>0</v>
      </c>
    </row>
    <row r="219" spans="1:7" x14ac:dyDescent="0.25">
      <c r="A219" t="s">
        <v>528</v>
      </c>
      <c r="B219" t="s">
        <v>1</v>
      </c>
      <c r="C219">
        <v>1993</v>
      </c>
      <c r="D219" t="s">
        <v>10</v>
      </c>
      <c r="E219" t="s">
        <v>10</v>
      </c>
      <c r="F219">
        <f>IF(E219=D219,1,0)</f>
        <v>1</v>
      </c>
      <c r="G219">
        <f>1-F219</f>
        <v>0</v>
      </c>
    </row>
    <row r="220" spans="1:7" x14ac:dyDescent="0.25">
      <c r="A220" t="s">
        <v>455</v>
      </c>
      <c r="B220" t="s">
        <v>1</v>
      </c>
      <c r="C220">
        <v>2013</v>
      </c>
      <c r="D220" t="s">
        <v>10</v>
      </c>
      <c r="E220" t="s">
        <v>10</v>
      </c>
      <c r="F220">
        <f>IF(E220=D220,1,0)</f>
        <v>1</v>
      </c>
      <c r="G220">
        <f>1-F220</f>
        <v>0</v>
      </c>
    </row>
    <row r="221" spans="1:7" x14ac:dyDescent="0.25">
      <c r="A221" t="s">
        <v>490</v>
      </c>
      <c r="B221" t="s">
        <v>18</v>
      </c>
      <c r="C221">
        <v>2002</v>
      </c>
      <c r="D221" t="s">
        <v>10</v>
      </c>
      <c r="E221" t="s">
        <v>10</v>
      </c>
      <c r="F221">
        <f>IF(E221=D221,1,0)</f>
        <v>1</v>
      </c>
      <c r="G221">
        <f>1-F221</f>
        <v>0</v>
      </c>
    </row>
    <row r="222" spans="1:7" x14ac:dyDescent="0.25">
      <c r="A222" t="s">
        <v>484</v>
      </c>
      <c r="B222" t="s">
        <v>1</v>
      </c>
      <c r="C222">
        <v>2004</v>
      </c>
      <c r="D222" t="s">
        <v>10</v>
      </c>
      <c r="E222" t="s">
        <v>10</v>
      </c>
      <c r="F222">
        <f>IF(E222=D222,1,0)</f>
        <v>1</v>
      </c>
      <c r="G222">
        <f>1-F222</f>
        <v>0</v>
      </c>
    </row>
    <row r="223" spans="1:7" x14ac:dyDescent="0.25">
      <c r="A223" t="s">
        <v>511</v>
      </c>
      <c r="B223" t="s">
        <v>5</v>
      </c>
      <c r="C223">
        <v>1996</v>
      </c>
      <c r="D223" t="s">
        <v>10</v>
      </c>
      <c r="E223" t="s">
        <v>10</v>
      </c>
      <c r="F223">
        <f>IF(E223=D223,1,0)</f>
        <v>1</v>
      </c>
      <c r="G223">
        <f>1-F223</f>
        <v>0</v>
      </c>
    </row>
    <row r="224" spans="1:7" x14ac:dyDescent="0.25">
      <c r="A224" t="s">
        <v>463</v>
      </c>
      <c r="B224" t="s">
        <v>5</v>
      </c>
      <c r="C224">
        <v>2010</v>
      </c>
      <c r="D224" t="s">
        <v>10</v>
      </c>
      <c r="E224" t="s">
        <v>10</v>
      </c>
      <c r="F224">
        <f>IF(E224=D224,1,0)</f>
        <v>1</v>
      </c>
      <c r="G224">
        <f>1-F224</f>
        <v>0</v>
      </c>
    </row>
    <row r="225" spans="1:7" x14ac:dyDescent="0.25">
      <c r="A225" t="s">
        <v>603</v>
      </c>
      <c r="B225" t="s">
        <v>18</v>
      </c>
      <c r="C225">
        <v>1965</v>
      </c>
      <c r="D225" t="s">
        <v>10</v>
      </c>
      <c r="E225" t="s">
        <v>10</v>
      </c>
      <c r="F225">
        <f>IF(E225=D225,1,0)</f>
        <v>1</v>
      </c>
      <c r="G225">
        <f>1-F225</f>
        <v>0</v>
      </c>
    </row>
    <row r="226" spans="1:7" x14ac:dyDescent="0.25">
      <c r="A226" t="s">
        <v>477</v>
      </c>
      <c r="B226" t="s">
        <v>5</v>
      </c>
      <c r="C226">
        <v>2005</v>
      </c>
      <c r="D226" t="s">
        <v>10</v>
      </c>
      <c r="E226" t="s">
        <v>10</v>
      </c>
      <c r="F226">
        <f>IF(E226=D226,1,0)</f>
        <v>1</v>
      </c>
      <c r="G226">
        <f>1-F226</f>
        <v>0</v>
      </c>
    </row>
    <row r="227" spans="1:7" x14ac:dyDescent="0.25">
      <c r="A227" t="s">
        <v>653</v>
      </c>
      <c r="B227" t="s">
        <v>18</v>
      </c>
      <c r="C227">
        <v>1923</v>
      </c>
      <c r="D227" t="s">
        <v>10</v>
      </c>
      <c r="E227" t="s">
        <v>10</v>
      </c>
      <c r="F227">
        <f>IF(E227=D227,1,0)</f>
        <v>1</v>
      </c>
      <c r="G227">
        <f>1-F227</f>
        <v>0</v>
      </c>
    </row>
    <row r="228" spans="1:7" x14ac:dyDescent="0.25">
      <c r="A228" t="s">
        <v>503</v>
      </c>
      <c r="B228" t="s">
        <v>18</v>
      </c>
      <c r="C228">
        <v>1998</v>
      </c>
      <c r="D228" t="s">
        <v>10</v>
      </c>
      <c r="E228" t="s">
        <v>10</v>
      </c>
      <c r="F228">
        <f>IF(E228=D228,1,0)</f>
        <v>1</v>
      </c>
      <c r="G228">
        <f>1-F228</f>
        <v>0</v>
      </c>
    </row>
    <row r="229" spans="1:7" x14ac:dyDescent="0.25">
      <c r="A229" t="s">
        <v>602</v>
      </c>
      <c r="B229" t="s">
        <v>5</v>
      </c>
      <c r="C229">
        <v>1965</v>
      </c>
      <c r="D229" t="s">
        <v>10</v>
      </c>
      <c r="E229" t="s">
        <v>10</v>
      </c>
      <c r="F229">
        <f>IF(E229=D229,1,0)</f>
        <v>1</v>
      </c>
      <c r="G229">
        <f>1-F229</f>
        <v>0</v>
      </c>
    </row>
    <row r="230" spans="1:7" x14ac:dyDescent="0.25">
      <c r="A230" t="s">
        <v>515</v>
      </c>
      <c r="B230" t="s">
        <v>18</v>
      </c>
      <c r="C230">
        <v>1996</v>
      </c>
      <c r="D230" t="s">
        <v>10</v>
      </c>
      <c r="E230" t="s">
        <v>10</v>
      </c>
      <c r="F230">
        <f>IF(E230=D230,1,0)</f>
        <v>1</v>
      </c>
      <c r="G230">
        <f>1-F230</f>
        <v>0</v>
      </c>
    </row>
    <row r="231" spans="1:7" x14ac:dyDescent="0.25">
      <c r="A231" t="s">
        <v>512</v>
      </c>
      <c r="B231" t="s">
        <v>5</v>
      </c>
      <c r="C231">
        <v>1996</v>
      </c>
      <c r="D231" t="s">
        <v>10</v>
      </c>
      <c r="E231" t="s">
        <v>10</v>
      </c>
      <c r="F231">
        <f>IF(E231=D231,1,0)</f>
        <v>1</v>
      </c>
      <c r="G231">
        <f>1-F231</f>
        <v>0</v>
      </c>
    </row>
    <row r="232" spans="1:7" x14ac:dyDescent="0.25">
      <c r="A232" t="s">
        <v>504</v>
      </c>
      <c r="B232" t="s">
        <v>1</v>
      </c>
      <c r="C232">
        <v>1998</v>
      </c>
      <c r="D232" t="s">
        <v>10</v>
      </c>
      <c r="E232" t="s">
        <v>10</v>
      </c>
      <c r="F232">
        <f>IF(E232=D232,1,0)</f>
        <v>1</v>
      </c>
      <c r="G232">
        <f>1-F232</f>
        <v>0</v>
      </c>
    </row>
    <row r="233" spans="1:7" x14ac:dyDescent="0.25">
      <c r="A233" t="s">
        <v>476</v>
      </c>
      <c r="B233" t="s">
        <v>5</v>
      </c>
      <c r="C233">
        <v>2005</v>
      </c>
      <c r="D233" t="s">
        <v>10</v>
      </c>
      <c r="E233" t="s">
        <v>10</v>
      </c>
      <c r="F233">
        <f>IF(E233=D233,1,0)</f>
        <v>1</v>
      </c>
      <c r="G233">
        <f>1-F233</f>
        <v>0</v>
      </c>
    </row>
    <row r="234" spans="1:7" x14ac:dyDescent="0.25">
      <c r="A234" t="s">
        <v>608</v>
      </c>
      <c r="B234" t="s">
        <v>18</v>
      </c>
      <c r="C234">
        <v>1961</v>
      </c>
      <c r="D234" t="s">
        <v>10</v>
      </c>
      <c r="E234" t="s">
        <v>10</v>
      </c>
      <c r="F234">
        <f>IF(E234=D234,1,0)</f>
        <v>1</v>
      </c>
      <c r="G234">
        <f>1-F234</f>
        <v>0</v>
      </c>
    </row>
    <row r="235" spans="1:7" x14ac:dyDescent="0.25">
      <c r="A235" t="s">
        <v>458</v>
      </c>
      <c r="B235" t="s">
        <v>5</v>
      </c>
      <c r="C235">
        <v>2012</v>
      </c>
      <c r="D235" t="s">
        <v>10</v>
      </c>
      <c r="E235" t="s">
        <v>10</v>
      </c>
      <c r="F235">
        <f>IF(E235=D235,1,0)</f>
        <v>1</v>
      </c>
      <c r="G235">
        <f>1-F235</f>
        <v>0</v>
      </c>
    </row>
    <row r="236" spans="1:7" x14ac:dyDescent="0.25">
      <c r="A236" t="s">
        <v>600</v>
      </c>
      <c r="B236" t="s">
        <v>5</v>
      </c>
      <c r="C236">
        <v>1966</v>
      </c>
      <c r="D236" t="s">
        <v>10</v>
      </c>
      <c r="E236" t="s">
        <v>10</v>
      </c>
      <c r="F236">
        <f>IF(E236=D236,1,0)</f>
        <v>1</v>
      </c>
      <c r="G236">
        <f>1-F236</f>
        <v>0</v>
      </c>
    </row>
    <row r="237" spans="1:7" x14ac:dyDescent="0.25">
      <c r="A237" t="s">
        <v>588</v>
      </c>
      <c r="B237" t="s">
        <v>18</v>
      </c>
      <c r="C237">
        <v>1972</v>
      </c>
      <c r="D237" t="s">
        <v>10</v>
      </c>
      <c r="E237" t="s">
        <v>10</v>
      </c>
      <c r="F237">
        <f>IF(E237=D237,1,0)</f>
        <v>1</v>
      </c>
      <c r="G237">
        <f>1-F237</f>
        <v>0</v>
      </c>
    </row>
    <row r="238" spans="1:7" x14ac:dyDescent="0.25">
      <c r="A238" t="s">
        <v>595</v>
      </c>
      <c r="B238" t="s">
        <v>1</v>
      </c>
      <c r="C238">
        <v>1968</v>
      </c>
      <c r="D238" t="s">
        <v>10</v>
      </c>
      <c r="E238" t="s">
        <v>10</v>
      </c>
      <c r="F238">
        <f>IF(E238=D238,1,0)</f>
        <v>1</v>
      </c>
      <c r="G238">
        <f>1-F238</f>
        <v>0</v>
      </c>
    </row>
    <row r="239" spans="1:7" x14ac:dyDescent="0.25">
      <c r="A239" t="s">
        <v>567</v>
      </c>
      <c r="B239" t="s">
        <v>18</v>
      </c>
      <c r="C239">
        <v>1978</v>
      </c>
      <c r="D239" t="s">
        <v>10</v>
      </c>
      <c r="E239" t="s">
        <v>10</v>
      </c>
      <c r="F239">
        <f>IF(E239=D239,1,0)</f>
        <v>1</v>
      </c>
      <c r="G239">
        <f>1-F239</f>
        <v>0</v>
      </c>
    </row>
    <row r="240" spans="1:7" x14ac:dyDescent="0.25">
      <c r="A240" t="s">
        <v>487</v>
      </c>
      <c r="B240" t="s">
        <v>5</v>
      </c>
      <c r="C240">
        <v>2003</v>
      </c>
      <c r="D240" t="s">
        <v>10</v>
      </c>
      <c r="E240" t="s">
        <v>10</v>
      </c>
      <c r="F240">
        <f>IF(E240=D240,1,0)</f>
        <v>1</v>
      </c>
      <c r="G240">
        <f>1-F240</f>
        <v>0</v>
      </c>
    </row>
    <row r="241" spans="1:7" x14ac:dyDescent="0.25">
      <c r="A241" t="s">
        <v>471</v>
      </c>
      <c r="B241" t="s">
        <v>5</v>
      </c>
      <c r="C241">
        <v>2006</v>
      </c>
      <c r="D241" t="s">
        <v>10</v>
      </c>
      <c r="E241" t="s">
        <v>10</v>
      </c>
      <c r="F241">
        <f>IF(E241=D241,1,0)</f>
        <v>1</v>
      </c>
      <c r="G241">
        <f>1-F241</f>
        <v>0</v>
      </c>
    </row>
    <row r="242" spans="1:7" x14ac:dyDescent="0.25">
      <c r="A242" t="s">
        <v>556</v>
      </c>
      <c r="B242" t="s">
        <v>1</v>
      </c>
      <c r="C242">
        <v>1981</v>
      </c>
      <c r="D242" t="s">
        <v>10</v>
      </c>
      <c r="E242" t="s">
        <v>10</v>
      </c>
      <c r="F242">
        <f>IF(E242=D242,1,0)</f>
        <v>1</v>
      </c>
      <c r="G242">
        <f>1-F242</f>
        <v>0</v>
      </c>
    </row>
    <row r="243" spans="1:7" x14ac:dyDescent="0.25">
      <c r="A243" t="s">
        <v>468</v>
      </c>
      <c r="B243" t="s">
        <v>5</v>
      </c>
      <c r="C243">
        <v>2008</v>
      </c>
      <c r="D243" t="s">
        <v>10</v>
      </c>
      <c r="E243" t="s">
        <v>10</v>
      </c>
      <c r="F243">
        <f>IF(E243=D243,1,0)</f>
        <v>1</v>
      </c>
      <c r="G243">
        <f>1-F243</f>
        <v>0</v>
      </c>
    </row>
    <row r="244" spans="1:7" x14ac:dyDescent="0.25">
      <c r="A244" t="s">
        <v>573</v>
      </c>
      <c r="B244" t="s">
        <v>1</v>
      </c>
      <c r="C244">
        <v>1977</v>
      </c>
      <c r="D244" t="s">
        <v>10</v>
      </c>
      <c r="E244" t="s">
        <v>10</v>
      </c>
      <c r="F244">
        <f>IF(E244=D244,1,0)</f>
        <v>1</v>
      </c>
      <c r="G244">
        <f>1-F244</f>
        <v>0</v>
      </c>
    </row>
    <row r="245" spans="1:7" x14ac:dyDescent="0.25">
      <c r="A245" t="s">
        <v>479</v>
      </c>
      <c r="B245" t="s">
        <v>18</v>
      </c>
      <c r="C245">
        <v>2005</v>
      </c>
      <c r="D245" t="s">
        <v>10</v>
      </c>
      <c r="E245" t="s">
        <v>10</v>
      </c>
      <c r="F245">
        <f>IF(E245=D245,1,0)</f>
        <v>1</v>
      </c>
      <c r="G245">
        <f>1-F245</f>
        <v>0</v>
      </c>
    </row>
    <row r="246" spans="1:7" x14ac:dyDescent="0.25">
      <c r="A246" t="s">
        <v>526</v>
      </c>
      <c r="B246" t="s">
        <v>18</v>
      </c>
      <c r="C246">
        <v>1993</v>
      </c>
      <c r="D246" t="s">
        <v>10</v>
      </c>
      <c r="E246" t="s">
        <v>10</v>
      </c>
      <c r="F246">
        <f>IF(E246=D246,1,0)</f>
        <v>1</v>
      </c>
      <c r="G246">
        <f>1-F246</f>
        <v>0</v>
      </c>
    </row>
    <row r="247" spans="1:7" x14ac:dyDescent="0.25">
      <c r="A247" t="s">
        <v>576</v>
      </c>
      <c r="B247" t="s">
        <v>18</v>
      </c>
      <c r="C247">
        <v>1976</v>
      </c>
      <c r="D247" t="s">
        <v>10</v>
      </c>
      <c r="E247" t="s">
        <v>10</v>
      </c>
      <c r="F247">
        <f>IF(E247=D247,1,0)</f>
        <v>1</v>
      </c>
      <c r="G247">
        <f>1-F247</f>
        <v>0</v>
      </c>
    </row>
    <row r="248" spans="1:7" x14ac:dyDescent="0.25">
      <c r="A248" t="s">
        <v>460</v>
      </c>
      <c r="B248" t="s">
        <v>18</v>
      </c>
      <c r="C248">
        <v>2011</v>
      </c>
      <c r="D248" t="s">
        <v>10</v>
      </c>
      <c r="E248" t="s">
        <v>10</v>
      </c>
      <c r="F248">
        <f>IF(E248=D248,1,0)</f>
        <v>1</v>
      </c>
      <c r="G248">
        <f>1-F248</f>
        <v>0</v>
      </c>
    </row>
    <row r="249" spans="1:7" x14ac:dyDescent="0.25">
      <c r="A249" t="s">
        <v>566</v>
      </c>
      <c r="B249" t="s">
        <v>18</v>
      </c>
      <c r="C249">
        <v>1979</v>
      </c>
      <c r="D249" t="s">
        <v>10</v>
      </c>
      <c r="E249" t="s">
        <v>10</v>
      </c>
      <c r="F249">
        <f>IF(E249=D249,1,0)</f>
        <v>1</v>
      </c>
      <c r="G249">
        <f>1-F249</f>
        <v>0</v>
      </c>
    </row>
    <row r="250" spans="1:7" x14ac:dyDescent="0.25">
      <c r="A250" t="s">
        <v>584</v>
      </c>
      <c r="B250" t="s">
        <v>5</v>
      </c>
      <c r="C250">
        <v>1972</v>
      </c>
      <c r="D250" t="s">
        <v>10</v>
      </c>
      <c r="E250" t="s">
        <v>10</v>
      </c>
      <c r="F250">
        <f>IF(E250=D250,1,0)</f>
        <v>1</v>
      </c>
      <c r="G250">
        <f>1-F250</f>
        <v>0</v>
      </c>
    </row>
    <row r="251" spans="1:7" x14ac:dyDescent="0.25">
      <c r="A251" t="s">
        <v>510</v>
      </c>
      <c r="B251" t="s">
        <v>1</v>
      </c>
      <c r="C251">
        <v>1997</v>
      </c>
      <c r="D251" t="s">
        <v>10</v>
      </c>
      <c r="E251" t="s">
        <v>10</v>
      </c>
      <c r="F251">
        <f>IF(E251=D251,1,0)</f>
        <v>1</v>
      </c>
      <c r="G251">
        <f>1-F251</f>
        <v>0</v>
      </c>
    </row>
    <row r="252" spans="1:7" x14ac:dyDescent="0.25">
      <c r="A252" t="s">
        <v>546</v>
      </c>
      <c r="B252" t="s">
        <v>1</v>
      </c>
      <c r="C252">
        <v>1986</v>
      </c>
      <c r="D252" t="s">
        <v>10</v>
      </c>
      <c r="E252" t="s">
        <v>10</v>
      </c>
      <c r="F252">
        <f>IF(E252=D252,1,0)</f>
        <v>1</v>
      </c>
      <c r="G252">
        <f>1-F252</f>
        <v>0</v>
      </c>
    </row>
    <row r="253" spans="1:7" x14ac:dyDescent="0.25">
      <c r="A253" t="s">
        <v>508</v>
      </c>
      <c r="B253" t="s">
        <v>18</v>
      </c>
      <c r="C253">
        <v>1997</v>
      </c>
      <c r="D253" t="s">
        <v>10</v>
      </c>
      <c r="E253" t="s">
        <v>10</v>
      </c>
      <c r="F253">
        <f>IF(E253=D253,1,0)</f>
        <v>1</v>
      </c>
      <c r="G253">
        <f>1-F253</f>
        <v>0</v>
      </c>
    </row>
    <row r="254" spans="1:7" x14ac:dyDescent="0.25">
      <c r="A254" t="s">
        <v>565</v>
      </c>
      <c r="B254" t="s">
        <v>18</v>
      </c>
      <c r="C254">
        <v>1979</v>
      </c>
      <c r="D254" t="s">
        <v>10</v>
      </c>
      <c r="E254" t="s">
        <v>10</v>
      </c>
      <c r="F254">
        <f>IF(E254=D254,1,0)</f>
        <v>1</v>
      </c>
      <c r="G254">
        <f>1-F254</f>
        <v>0</v>
      </c>
    </row>
    <row r="255" spans="1:7" x14ac:dyDescent="0.25">
      <c r="A255" t="s">
        <v>654</v>
      </c>
      <c r="B255" t="s">
        <v>5</v>
      </c>
      <c r="C255">
        <v>1914</v>
      </c>
      <c r="D255" t="s">
        <v>10</v>
      </c>
      <c r="E255" t="s">
        <v>10</v>
      </c>
      <c r="F255">
        <f>IF(E255=D255,1,0)</f>
        <v>1</v>
      </c>
      <c r="G255">
        <f>1-F255</f>
        <v>0</v>
      </c>
    </row>
    <row r="256" spans="1:7" x14ac:dyDescent="0.25">
      <c r="A256" t="s">
        <v>464</v>
      </c>
      <c r="B256" t="s">
        <v>5</v>
      </c>
      <c r="C256">
        <v>2009</v>
      </c>
      <c r="D256" t="s">
        <v>10</v>
      </c>
      <c r="E256" t="s">
        <v>10</v>
      </c>
      <c r="F256">
        <f>IF(E256=D256,1,0)</f>
        <v>1</v>
      </c>
      <c r="G256">
        <f>1-F256</f>
        <v>0</v>
      </c>
    </row>
    <row r="257" spans="1:7" x14ac:dyDescent="0.25">
      <c r="A257" t="s">
        <v>650</v>
      </c>
      <c r="B257" t="s">
        <v>1</v>
      </c>
      <c r="C257">
        <v>1933</v>
      </c>
      <c r="D257" t="s">
        <v>10</v>
      </c>
      <c r="E257" t="s">
        <v>10</v>
      </c>
      <c r="F257">
        <f>IF(E257=D257,1,0)</f>
        <v>1</v>
      </c>
      <c r="G257">
        <f>1-F257</f>
        <v>0</v>
      </c>
    </row>
    <row r="258" spans="1:7" x14ac:dyDescent="0.25">
      <c r="A258" t="s">
        <v>625</v>
      </c>
      <c r="B258" t="s">
        <v>1</v>
      </c>
      <c r="C258">
        <v>1954</v>
      </c>
      <c r="D258" t="s">
        <v>10</v>
      </c>
      <c r="E258" t="s">
        <v>10</v>
      </c>
      <c r="F258">
        <f>IF(E258=D258,1,0)</f>
        <v>1</v>
      </c>
      <c r="G258">
        <f>1-F258</f>
        <v>0</v>
      </c>
    </row>
    <row r="259" spans="1:7" x14ac:dyDescent="0.25">
      <c r="A259" t="s">
        <v>536</v>
      </c>
      <c r="B259" t="s">
        <v>5</v>
      </c>
      <c r="C259">
        <v>1989</v>
      </c>
      <c r="D259" t="s">
        <v>10</v>
      </c>
      <c r="E259" t="s">
        <v>10</v>
      </c>
      <c r="F259">
        <f>IF(E259=D259,1,0)</f>
        <v>1</v>
      </c>
      <c r="G259">
        <f>1-F259</f>
        <v>0</v>
      </c>
    </row>
    <row r="260" spans="1:7" x14ac:dyDescent="0.25">
      <c r="A260" t="s">
        <v>560</v>
      </c>
      <c r="B260" t="s">
        <v>18</v>
      </c>
      <c r="C260">
        <v>1980</v>
      </c>
      <c r="D260" t="s">
        <v>10</v>
      </c>
      <c r="E260" t="s">
        <v>10</v>
      </c>
      <c r="F260">
        <f>IF(E260=D260,1,0)</f>
        <v>1</v>
      </c>
      <c r="G260">
        <f>1-F260</f>
        <v>0</v>
      </c>
    </row>
    <row r="261" spans="1:7" x14ac:dyDescent="0.25">
      <c r="A261" t="s">
        <v>620</v>
      </c>
      <c r="B261" t="s">
        <v>5</v>
      </c>
      <c r="C261">
        <v>1955</v>
      </c>
      <c r="D261" t="s">
        <v>10</v>
      </c>
      <c r="E261" t="s">
        <v>10</v>
      </c>
      <c r="F261">
        <f>IF(E261=D261,1,0)</f>
        <v>1</v>
      </c>
      <c r="G261">
        <f>1-F261</f>
        <v>0</v>
      </c>
    </row>
    <row r="262" spans="1:7" x14ac:dyDescent="0.25">
      <c r="A262" t="s">
        <v>557</v>
      </c>
      <c r="B262" t="s">
        <v>5</v>
      </c>
      <c r="C262">
        <v>1980</v>
      </c>
      <c r="D262" t="s">
        <v>10</v>
      </c>
      <c r="E262" t="s">
        <v>10</v>
      </c>
      <c r="F262">
        <f>IF(E262=D262,1,0)</f>
        <v>1</v>
      </c>
      <c r="G262">
        <f>1-F262</f>
        <v>0</v>
      </c>
    </row>
    <row r="263" spans="1:7" x14ac:dyDescent="0.25">
      <c r="A263" t="s">
        <v>634</v>
      </c>
      <c r="B263" t="s">
        <v>5</v>
      </c>
      <c r="C263">
        <v>1946</v>
      </c>
      <c r="D263" t="s">
        <v>10</v>
      </c>
      <c r="E263" t="s">
        <v>10</v>
      </c>
      <c r="F263">
        <f>IF(E263=D263,1,0)</f>
        <v>1</v>
      </c>
      <c r="G263">
        <f>1-F263</f>
        <v>0</v>
      </c>
    </row>
    <row r="264" spans="1:7" x14ac:dyDescent="0.25">
      <c r="A264" t="s">
        <v>609</v>
      </c>
      <c r="B264" t="s">
        <v>5</v>
      </c>
      <c r="C264">
        <v>1960</v>
      </c>
      <c r="D264" t="s">
        <v>10</v>
      </c>
      <c r="E264" t="s">
        <v>10</v>
      </c>
      <c r="F264">
        <f>IF(E264=D264,1,0)</f>
        <v>1</v>
      </c>
      <c r="G264">
        <f>1-F264</f>
        <v>0</v>
      </c>
    </row>
    <row r="265" spans="1:7" x14ac:dyDescent="0.25">
      <c r="A265" t="s">
        <v>552</v>
      </c>
      <c r="B265" t="s">
        <v>18</v>
      </c>
      <c r="C265">
        <v>1983</v>
      </c>
      <c r="D265" t="s">
        <v>10</v>
      </c>
      <c r="E265" t="s">
        <v>10</v>
      </c>
      <c r="F265">
        <f>IF(E265=D265,1,0)</f>
        <v>1</v>
      </c>
      <c r="G265">
        <f>1-F265</f>
        <v>0</v>
      </c>
    </row>
    <row r="266" spans="1:7" x14ac:dyDescent="0.25">
      <c r="A266" t="s">
        <v>617</v>
      </c>
      <c r="B266" t="s">
        <v>18</v>
      </c>
      <c r="C266">
        <v>1956</v>
      </c>
      <c r="D266" t="s">
        <v>10</v>
      </c>
      <c r="E266" t="s">
        <v>10</v>
      </c>
      <c r="F266">
        <f>IF(E266=D266,1,0)</f>
        <v>1</v>
      </c>
      <c r="G266">
        <f>1-F266</f>
        <v>0</v>
      </c>
    </row>
    <row r="267" spans="1:7" x14ac:dyDescent="0.25">
      <c r="A267" t="s">
        <v>509</v>
      </c>
      <c r="B267" t="s">
        <v>18</v>
      </c>
      <c r="C267">
        <v>1997</v>
      </c>
      <c r="D267" t="s">
        <v>10</v>
      </c>
      <c r="E267" t="s">
        <v>10</v>
      </c>
      <c r="F267">
        <f>IF(E267=D267,1,0)</f>
        <v>1</v>
      </c>
      <c r="G267">
        <f>1-F267</f>
        <v>0</v>
      </c>
    </row>
    <row r="268" spans="1:7" x14ac:dyDescent="0.25">
      <c r="A268" t="s">
        <v>453</v>
      </c>
      <c r="B268" t="s">
        <v>5</v>
      </c>
      <c r="C268">
        <v>2014</v>
      </c>
      <c r="D268" t="s">
        <v>10</v>
      </c>
      <c r="E268" t="s">
        <v>10</v>
      </c>
      <c r="F268">
        <f>IF(E268=D268,1,0)</f>
        <v>1</v>
      </c>
      <c r="G268">
        <f>1-F268</f>
        <v>0</v>
      </c>
    </row>
    <row r="269" spans="1:7" x14ac:dyDescent="0.25">
      <c r="A269" t="s">
        <v>585</v>
      </c>
      <c r="B269" t="s">
        <v>5</v>
      </c>
      <c r="C269">
        <v>1972</v>
      </c>
      <c r="D269" t="s">
        <v>10</v>
      </c>
      <c r="E269" t="s">
        <v>10</v>
      </c>
      <c r="F269">
        <f>IF(E269=D269,1,0)</f>
        <v>1</v>
      </c>
      <c r="G269">
        <f>1-F269</f>
        <v>0</v>
      </c>
    </row>
    <row r="270" spans="1:7" x14ac:dyDescent="0.25">
      <c r="A270" t="s">
        <v>574</v>
      </c>
      <c r="B270" t="s">
        <v>5</v>
      </c>
      <c r="C270">
        <v>1976</v>
      </c>
      <c r="D270" t="s">
        <v>10</v>
      </c>
      <c r="E270" t="s">
        <v>10</v>
      </c>
      <c r="F270">
        <f>IF(E270=D270,1,0)</f>
        <v>1</v>
      </c>
      <c r="G270">
        <f>1-F270</f>
        <v>0</v>
      </c>
    </row>
    <row r="271" spans="1:7" x14ac:dyDescent="0.25">
      <c r="A271" t="s">
        <v>648</v>
      </c>
      <c r="B271" t="s">
        <v>1</v>
      </c>
      <c r="C271">
        <v>1934</v>
      </c>
      <c r="D271" t="s">
        <v>10</v>
      </c>
      <c r="E271" t="s">
        <v>10</v>
      </c>
      <c r="F271">
        <f>IF(E271=D271,1,0)</f>
        <v>1</v>
      </c>
      <c r="G271">
        <f>1-F271</f>
        <v>0</v>
      </c>
    </row>
    <row r="272" spans="1:7" x14ac:dyDescent="0.25">
      <c r="A272" t="s">
        <v>492</v>
      </c>
      <c r="B272" t="s">
        <v>5</v>
      </c>
      <c r="C272">
        <v>2001</v>
      </c>
      <c r="D272" t="s">
        <v>10</v>
      </c>
      <c r="E272" t="s">
        <v>10</v>
      </c>
      <c r="F272">
        <f>IF(E272=D272,1,0)</f>
        <v>1</v>
      </c>
      <c r="G272">
        <f>1-F272</f>
        <v>0</v>
      </c>
    </row>
    <row r="273" spans="1:7" x14ac:dyDescent="0.25">
      <c r="A273" t="s">
        <v>621</v>
      </c>
      <c r="B273" t="s">
        <v>18</v>
      </c>
      <c r="C273">
        <v>1955</v>
      </c>
      <c r="D273" t="s">
        <v>10</v>
      </c>
      <c r="E273" t="s">
        <v>10</v>
      </c>
      <c r="F273">
        <f>IF(E273=D273,1,0)</f>
        <v>1</v>
      </c>
      <c r="G273">
        <f>1-F273</f>
        <v>0</v>
      </c>
    </row>
    <row r="274" spans="1:7" x14ac:dyDescent="0.25">
      <c r="A274" t="s">
        <v>561</v>
      </c>
      <c r="B274" t="s">
        <v>1</v>
      </c>
      <c r="C274">
        <v>1980</v>
      </c>
      <c r="D274" t="s">
        <v>10</v>
      </c>
      <c r="E274" t="s">
        <v>562</v>
      </c>
      <c r="F274">
        <f>IF(E274=D274,1,0)</f>
        <v>0</v>
      </c>
      <c r="G274">
        <f>1-F274</f>
        <v>1</v>
      </c>
    </row>
    <row r="275" spans="1:7" x14ac:dyDescent="0.25">
      <c r="A275" t="s">
        <v>0</v>
      </c>
      <c r="B275" t="s">
        <v>1</v>
      </c>
      <c r="C275">
        <v>1984</v>
      </c>
      <c r="D275" t="s">
        <v>2</v>
      </c>
      <c r="E275" t="s">
        <v>3</v>
      </c>
      <c r="F275">
        <f>IF(E275=D275,1,0)</f>
        <v>0</v>
      </c>
      <c r="G275">
        <f>1-F275</f>
        <v>1</v>
      </c>
    </row>
    <row r="276" spans="1:7" x14ac:dyDescent="0.25">
      <c r="A276" t="s">
        <v>14</v>
      </c>
      <c r="B276" t="s">
        <v>36</v>
      </c>
      <c r="C276">
        <v>1975</v>
      </c>
      <c r="D276" t="s">
        <v>2</v>
      </c>
      <c r="E276" t="s">
        <v>9</v>
      </c>
      <c r="F276">
        <f>IF(E276=D276,1,0)</f>
        <v>0</v>
      </c>
      <c r="G276">
        <f>1-F276</f>
        <v>1</v>
      </c>
    </row>
    <row r="277" spans="1:7" x14ac:dyDescent="0.25">
      <c r="A277" t="s">
        <v>17</v>
      </c>
      <c r="B277" t="s">
        <v>18</v>
      </c>
      <c r="C277">
        <v>1915</v>
      </c>
      <c r="D277" t="s">
        <v>2</v>
      </c>
      <c r="E277" t="s">
        <v>9</v>
      </c>
      <c r="F277">
        <f>IF(E277=D277,1,0)</f>
        <v>0</v>
      </c>
      <c r="G277">
        <f>1-F277</f>
        <v>1</v>
      </c>
    </row>
    <row r="278" spans="1:7" x14ac:dyDescent="0.25">
      <c r="A278" t="s">
        <v>25</v>
      </c>
      <c r="B278" t="s">
        <v>5</v>
      </c>
      <c r="C278">
        <v>1962</v>
      </c>
      <c r="D278" t="s">
        <v>2</v>
      </c>
      <c r="E278" t="s">
        <v>20</v>
      </c>
      <c r="F278">
        <f>IF(E278=D278,1,0)</f>
        <v>0</v>
      </c>
      <c r="G278">
        <f>1-F278</f>
        <v>1</v>
      </c>
    </row>
    <row r="279" spans="1:7" x14ac:dyDescent="0.25">
      <c r="A279" t="s">
        <v>416</v>
      </c>
      <c r="B279" t="s">
        <v>46</v>
      </c>
      <c r="C279">
        <v>1960</v>
      </c>
      <c r="D279" t="s">
        <v>2</v>
      </c>
      <c r="E279" t="s">
        <v>417</v>
      </c>
      <c r="F279">
        <f>IF(E279=D279,1,0)</f>
        <v>0</v>
      </c>
      <c r="G279">
        <f>1-F279</f>
        <v>1</v>
      </c>
    </row>
    <row r="280" spans="1:7" x14ac:dyDescent="0.25">
      <c r="A280" t="s">
        <v>168</v>
      </c>
      <c r="B280" t="s">
        <v>46</v>
      </c>
      <c r="C280">
        <v>1970</v>
      </c>
      <c r="D280" t="s">
        <v>2</v>
      </c>
      <c r="E280" t="s">
        <v>34</v>
      </c>
      <c r="F280">
        <f>IF(E280=D280,1,0)</f>
        <v>0</v>
      </c>
      <c r="G280">
        <f>1-F280</f>
        <v>1</v>
      </c>
    </row>
    <row r="281" spans="1:7" x14ac:dyDescent="0.25">
      <c r="A281" t="s">
        <v>187</v>
      </c>
      <c r="B281" t="s">
        <v>46</v>
      </c>
      <c r="C281">
        <v>1945</v>
      </c>
      <c r="D281" t="s">
        <v>2</v>
      </c>
      <c r="E281" t="s">
        <v>34</v>
      </c>
      <c r="F281">
        <f>IF(E281=D281,1,0)</f>
        <v>0</v>
      </c>
      <c r="G281">
        <f>1-F281</f>
        <v>1</v>
      </c>
    </row>
    <row r="282" spans="1:7" x14ac:dyDescent="0.25">
      <c r="A282" t="s">
        <v>163</v>
      </c>
      <c r="B282" t="s">
        <v>1</v>
      </c>
      <c r="C282">
        <v>1984</v>
      </c>
      <c r="D282" t="s">
        <v>2</v>
      </c>
      <c r="E282" t="s">
        <v>34</v>
      </c>
      <c r="F282">
        <f>IF(E282=D282,1,0)</f>
        <v>0</v>
      </c>
      <c r="G282">
        <f>1-F282</f>
        <v>1</v>
      </c>
    </row>
    <row r="283" spans="1:7" x14ac:dyDescent="0.25">
      <c r="A283" t="s">
        <v>184</v>
      </c>
      <c r="B283" t="s">
        <v>46</v>
      </c>
      <c r="C283">
        <v>1953</v>
      </c>
      <c r="D283" t="s">
        <v>2</v>
      </c>
      <c r="E283" t="s">
        <v>34</v>
      </c>
      <c r="F283">
        <f>IF(E283=D283,1,0)</f>
        <v>0</v>
      </c>
      <c r="G283">
        <f>1-F283</f>
        <v>1</v>
      </c>
    </row>
    <row r="284" spans="1:7" x14ac:dyDescent="0.25">
      <c r="A284" t="s">
        <v>228</v>
      </c>
      <c r="B284" t="s">
        <v>8</v>
      </c>
      <c r="C284">
        <v>1971</v>
      </c>
      <c r="D284" t="s">
        <v>2</v>
      </c>
      <c r="E284" t="s">
        <v>61</v>
      </c>
      <c r="F284">
        <f>IF(E284=D284,1,0)</f>
        <v>0</v>
      </c>
      <c r="G284">
        <f>1-F284</f>
        <v>1</v>
      </c>
    </row>
    <row r="285" spans="1:7" x14ac:dyDescent="0.25">
      <c r="A285" t="s">
        <v>238</v>
      </c>
      <c r="B285" t="s">
        <v>46</v>
      </c>
      <c r="C285">
        <v>1902</v>
      </c>
      <c r="D285" t="s">
        <v>2</v>
      </c>
      <c r="E285" t="s">
        <v>234</v>
      </c>
      <c r="F285">
        <f>IF(E285=D285,1,0)</f>
        <v>0</v>
      </c>
      <c r="G285">
        <f>1-F285</f>
        <v>1</v>
      </c>
    </row>
    <row r="286" spans="1:7" x14ac:dyDescent="0.25">
      <c r="A286" t="s">
        <v>288</v>
      </c>
      <c r="B286" t="s">
        <v>5</v>
      </c>
      <c r="C286">
        <v>1982</v>
      </c>
      <c r="D286" t="s">
        <v>2</v>
      </c>
      <c r="E286" t="s">
        <v>289</v>
      </c>
      <c r="F286">
        <f>IF(E286=D286,1,0)</f>
        <v>0</v>
      </c>
      <c r="G286">
        <f>1-F286</f>
        <v>1</v>
      </c>
    </row>
    <row r="287" spans="1:7" x14ac:dyDescent="0.25">
      <c r="A287" t="s">
        <v>69</v>
      </c>
      <c r="B287" t="s">
        <v>5</v>
      </c>
      <c r="C287">
        <v>1908</v>
      </c>
      <c r="D287" t="s">
        <v>2</v>
      </c>
      <c r="E287" t="s">
        <v>70</v>
      </c>
      <c r="F287">
        <f>IF(E287=D287,1,0)</f>
        <v>0</v>
      </c>
      <c r="G287">
        <f>1-F287</f>
        <v>1</v>
      </c>
    </row>
    <row r="288" spans="1:7" x14ac:dyDescent="0.25">
      <c r="A288" t="s">
        <v>309</v>
      </c>
      <c r="B288" t="s">
        <v>1</v>
      </c>
      <c r="C288">
        <v>1962</v>
      </c>
      <c r="D288" t="s">
        <v>2</v>
      </c>
      <c r="E288" t="s">
        <v>70</v>
      </c>
      <c r="F288">
        <f>IF(E288=D288,1,0)</f>
        <v>0</v>
      </c>
      <c r="G288">
        <f>1-F288</f>
        <v>1</v>
      </c>
    </row>
    <row r="289" spans="1:7" x14ac:dyDescent="0.25">
      <c r="A289" t="s">
        <v>293</v>
      </c>
      <c r="B289" t="s">
        <v>18</v>
      </c>
      <c r="C289">
        <v>2010</v>
      </c>
      <c r="D289" t="s">
        <v>2</v>
      </c>
      <c r="E289" t="s">
        <v>44</v>
      </c>
      <c r="F289">
        <f>IF(E289=D289,1,0)</f>
        <v>0</v>
      </c>
      <c r="G289">
        <f>1-F289</f>
        <v>1</v>
      </c>
    </row>
    <row r="290" spans="1:7" x14ac:dyDescent="0.25">
      <c r="A290" t="s">
        <v>324</v>
      </c>
      <c r="B290" t="s">
        <v>8</v>
      </c>
      <c r="C290">
        <v>2010</v>
      </c>
      <c r="D290" t="s">
        <v>2</v>
      </c>
      <c r="E290" t="s">
        <v>44</v>
      </c>
      <c r="F290">
        <f>IF(E290=D290,1,0)</f>
        <v>0</v>
      </c>
      <c r="G290">
        <f>1-F290</f>
        <v>1</v>
      </c>
    </row>
    <row r="291" spans="1:7" x14ac:dyDescent="0.25">
      <c r="A291" t="s">
        <v>339</v>
      </c>
      <c r="B291" t="s">
        <v>46</v>
      </c>
      <c r="C291">
        <v>2002</v>
      </c>
      <c r="D291" t="s">
        <v>2</v>
      </c>
      <c r="E291" t="s">
        <v>245</v>
      </c>
      <c r="F291">
        <f>IF(E291=D291,1,0)</f>
        <v>0</v>
      </c>
      <c r="G291">
        <f>1-F291</f>
        <v>1</v>
      </c>
    </row>
    <row r="292" spans="1:7" x14ac:dyDescent="0.25">
      <c r="A292" t="s">
        <v>345</v>
      </c>
      <c r="B292" t="s">
        <v>5</v>
      </c>
      <c r="C292">
        <v>2015</v>
      </c>
      <c r="D292" t="s">
        <v>2</v>
      </c>
      <c r="E292" t="s">
        <v>94</v>
      </c>
      <c r="F292">
        <f>IF(E292=D292,1,0)</f>
        <v>0</v>
      </c>
      <c r="G292">
        <f>1-F292</f>
        <v>1</v>
      </c>
    </row>
    <row r="293" spans="1:7" x14ac:dyDescent="0.25">
      <c r="A293" t="s">
        <v>413</v>
      </c>
      <c r="B293" t="s">
        <v>1</v>
      </c>
      <c r="C293">
        <v>1963</v>
      </c>
      <c r="D293" t="s">
        <v>2</v>
      </c>
      <c r="E293" t="s">
        <v>2</v>
      </c>
      <c r="F293">
        <f>IF(E293=D293,1,0)</f>
        <v>1</v>
      </c>
      <c r="G293">
        <f>1-F293</f>
        <v>0</v>
      </c>
    </row>
    <row r="294" spans="1:7" x14ac:dyDescent="0.25">
      <c r="A294" t="s">
        <v>427</v>
      </c>
      <c r="B294" t="s">
        <v>1</v>
      </c>
      <c r="C294">
        <v>1945</v>
      </c>
      <c r="D294" t="s">
        <v>2</v>
      </c>
      <c r="E294" t="s">
        <v>2</v>
      </c>
      <c r="F294">
        <f>IF(E294=D294,1,0)</f>
        <v>1</v>
      </c>
      <c r="G294">
        <f>1-F294</f>
        <v>0</v>
      </c>
    </row>
    <row r="295" spans="1:7" x14ac:dyDescent="0.25">
      <c r="A295" t="s">
        <v>418</v>
      </c>
      <c r="B295" t="s">
        <v>5</v>
      </c>
      <c r="C295">
        <v>1957</v>
      </c>
      <c r="D295" t="s">
        <v>2</v>
      </c>
      <c r="E295" t="s">
        <v>2</v>
      </c>
      <c r="F295">
        <f>IF(E295=D295,1,0)</f>
        <v>1</v>
      </c>
      <c r="G295">
        <f>1-F295</f>
        <v>0</v>
      </c>
    </row>
    <row r="296" spans="1:7" x14ac:dyDescent="0.25">
      <c r="A296" t="s">
        <v>412</v>
      </c>
      <c r="B296" t="s">
        <v>1</v>
      </c>
      <c r="C296">
        <v>1963</v>
      </c>
      <c r="D296" t="s">
        <v>2</v>
      </c>
      <c r="E296" t="s">
        <v>2</v>
      </c>
      <c r="F296">
        <f>IF(E296=D296,1,0)</f>
        <v>1</v>
      </c>
      <c r="G296">
        <f>1-F296</f>
        <v>0</v>
      </c>
    </row>
    <row r="297" spans="1:7" x14ac:dyDescent="0.25">
      <c r="A297" t="s">
        <v>404</v>
      </c>
      <c r="B297" t="s">
        <v>18</v>
      </c>
      <c r="C297">
        <v>1974</v>
      </c>
      <c r="D297" t="s">
        <v>2</v>
      </c>
      <c r="E297" t="s">
        <v>2</v>
      </c>
      <c r="F297">
        <f>IF(E297=D297,1,0)</f>
        <v>1</v>
      </c>
      <c r="G297">
        <f>1-F297</f>
        <v>0</v>
      </c>
    </row>
    <row r="298" spans="1:7" x14ac:dyDescent="0.25">
      <c r="A298" t="s">
        <v>420</v>
      </c>
      <c r="B298" t="s">
        <v>5</v>
      </c>
      <c r="C298">
        <v>1952</v>
      </c>
      <c r="D298" t="s">
        <v>2</v>
      </c>
      <c r="E298" t="s">
        <v>2</v>
      </c>
      <c r="F298">
        <f>IF(E298=D298,1,0)</f>
        <v>1</v>
      </c>
      <c r="G298">
        <f>1-F298</f>
        <v>0</v>
      </c>
    </row>
    <row r="299" spans="1:7" x14ac:dyDescent="0.25">
      <c r="A299" t="s">
        <v>439</v>
      </c>
      <c r="B299" t="s">
        <v>1</v>
      </c>
      <c r="C299">
        <v>1922</v>
      </c>
      <c r="D299" t="s">
        <v>2</v>
      </c>
      <c r="E299" t="s">
        <v>2</v>
      </c>
      <c r="F299">
        <f>IF(E299=D299,1,0)</f>
        <v>1</v>
      </c>
      <c r="G299">
        <f>1-F299</f>
        <v>0</v>
      </c>
    </row>
    <row r="300" spans="1:7" x14ac:dyDescent="0.25">
      <c r="A300" t="s">
        <v>435</v>
      </c>
      <c r="B300" t="s">
        <v>5</v>
      </c>
      <c r="C300">
        <v>1929</v>
      </c>
      <c r="D300" t="s">
        <v>2</v>
      </c>
      <c r="E300" t="s">
        <v>2</v>
      </c>
      <c r="F300">
        <f>IF(E300=D300,1,0)</f>
        <v>1</v>
      </c>
      <c r="G300">
        <f>1-F300</f>
        <v>0</v>
      </c>
    </row>
    <row r="301" spans="1:7" x14ac:dyDescent="0.25">
      <c r="A301" t="s">
        <v>406</v>
      </c>
      <c r="B301" t="s">
        <v>18</v>
      </c>
      <c r="C301">
        <v>1973</v>
      </c>
      <c r="D301" t="s">
        <v>2</v>
      </c>
      <c r="E301" t="s">
        <v>2</v>
      </c>
      <c r="F301">
        <f>IF(E301=D301,1,0)</f>
        <v>1</v>
      </c>
      <c r="G301">
        <f>1-F301</f>
        <v>0</v>
      </c>
    </row>
    <row r="302" spans="1:7" x14ac:dyDescent="0.25">
      <c r="A302" t="s">
        <v>423</v>
      </c>
      <c r="B302" t="s">
        <v>18</v>
      </c>
      <c r="C302">
        <v>1950</v>
      </c>
      <c r="D302" t="s">
        <v>2</v>
      </c>
      <c r="E302" t="s">
        <v>2</v>
      </c>
      <c r="F302">
        <f>IF(E302=D302,1,0)</f>
        <v>1</v>
      </c>
      <c r="G302">
        <f>1-F302</f>
        <v>0</v>
      </c>
    </row>
    <row r="303" spans="1:7" x14ac:dyDescent="0.25">
      <c r="A303" t="s">
        <v>442</v>
      </c>
      <c r="B303" t="s">
        <v>18</v>
      </c>
      <c r="C303">
        <v>1917</v>
      </c>
      <c r="D303" t="s">
        <v>2</v>
      </c>
      <c r="E303" t="s">
        <v>2</v>
      </c>
      <c r="F303">
        <f>IF(E303=D303,1,0)</f>
        <v>1</v>
      </c>
      <c r="G303">
        <f>1-F303</f>
        <v>0</v>
      </c>
    </row>
    <row r="304" spans="1:7" x14ac:dyDescent="0.25">
      <c r="A304" t="s">
        <v>433</v>
      </c>
      <c r="B304" t="s">
        <v>1</v>
      </c>
      <c r="C304">
        <v>1932</v>
      </c>
      <c r="D304" t="s">
        <v>2</v>
      </c>
      <c r="E304" t="s">
        <v>2</v>
      </c>
      <c r="F304">
        <f>IF(E304=D304,1,0)</f>
        <v>1</v>
      </c>
      <c r="G304">
        <f>1-F304</f>
        <v>0</v>
      </c>
    </row>
    <row r="305" spans="1:7" x14ac:dyDescent="0.25">
      <c r="A305" t="s">
        <v>438</v>
      </c>
      <c r="B305" t="s">
        <v>18</v>
      </c>
      <c r="C305">
        <v>1927</v>
      </c>
      <c r="D305" t="s">
        <v>2</v>
      </c>
      <c r="E305" t="s">
        <v>2</v>
      </c>
      <c r="F305">
        <f>IF(E305=D305,1,0)</f>
        <v>1</v>
      </c>
      <c r="G305">
        <f>1-F305</f>
        <v>0</v>
      </c>
    </row>
    <row r="306" spans="1:7" x14ac:dyDescent="0.25">
      <c r="A306" t="s">
        <v>419</v>
      </c>
      <c r="B306" t="s">
        <v>5</v>
      </c>
      <c r="C306">
        <v>1956</v>
      </c>
      <c r="D306" t="s">
        <v>2</v>
      </c>
      <c r="E306" t="s">
        <v>2</v>
      </c>
      <c r="F306">
        <f>IF(E306=D306,1,0)</f>
        <v>1</v>
      </c>
      <c r="G306">
        <f>1-F306</f>
        <v>0</v>
      </c>
    </row>
    <row r="307" spans="1:7" x14ac:dyDescent="0.25">
      <c r="A307" t="s">
        <v>380</v>
      </c>
      <c r="B307" t="s">
        <v>18</v>
      </c>
      <c r="C307">
        <v>2016</v>
      </c>
      <c r="D307" t="s">
        <v>2</v>
      </c>
      <c r="E307" t="s">
        <v>2</v>
      </c>
      <c r="F307">
        <f>IF(E307=D307,1,0)</f>
        <v>1</v>
      </c>
      <c r="G307">
        <f>1-F307</f>
        <v>0</v>
      </c>
    </row>
    <row r="308" spans="1:7" x14ac:dyDescent="0.25">
      <c r="A308" t="s">
        <v>408</v>
      </c>
      <c r="B308" t="s">
        <v>5</v>
      </c>
      <c r="C308">
        <v>1969</v>
      </c>
      <c r="D308" t="s">
        <v>2</v>
      </c>
      <c r="E308" t="s">
        <v>2</v>
      </c>
      <c r="F308">
        <f>IF(E308=D308,1,0)</f>
        <v>1</v>
      </c>
      <c r="G308">
        <f>1-F308</f>
        <v>0</v>
      </c>
    </row>
    <row r="309" spans="1:7" x14ac:dyDescent="0.25">
      <c r="A309" t="s">
        <v>411</v>
      </c>
      <c r="B309" t="s">
        <v>5</v>
      </c>
      <c r="C309">
        <v>1964</v>
      </c>
      <c r="D309" t="s">
        <v>2</v>
      </c>
      <c r="E309" t="s">
        <v>2</v>
      </c>
      <c r="F309">
        <f>IF(E309=D309,1,0)</f>
        <v>1</v>
      </c>
      <c r="G309">
        <f>1-F309</f>
        <v>0</v>
      </c>
    </row>
    <row r="310" spans="1:7" x14ac:dyDescent="0.25">
      <c r="A310" t="s">
        <v>434</v>
      </c>
      <c r="B310" t="s">
        <v>1</v>
      </c>
      <c r="C310">
        <v>1932</v>
      </c>
      <c r="D310" t="s">
        <v>2</v>
      </c>
      <c r="E310" t="s">
        <v>2</v>
      </c>
      <c r="F310">
        <f>IF(E310=D310,1,0)</f>
        <v>1</v>
      </c>
      <c r="G310">
        <f>1-F310</f>
        <v>0</v>
      </c>
    </row>
    <row r="311" spans="1:7" x14ac:dyDescent="0.25">
      <c r="A311" t="s">
        <v>425</v>
      </c>
      <c r="B311" t="s">
        <v>18</v>
      </c>
      <c r="C311">
        <v>1947</v>
      </c>
      <c r="D311" t="s">
        <v>2</v>
      </c>
      <c r="E311" t="s">
        <v>2</v>
      </c>
      <c r="F311">
        <f>IF(E311=D311,1,0)</f>
        <v>1</v>
      </c>
      <c r="G311">
        <f>1-F311</f>
        <v>0</v>
      </c>
    </row>
    <row r="312" spans="1:7" x14ac:dyDescent="0.25">
      <c r="A312" t="s">
        <v>415</v>
      </c>
      <c r="B312" t="s">
        <v>1</v>
      </c>
      <c r="C312">
        <v>1962</v>
      </c>
      <c r="D312" t="s">
        <v>2</v>
      </c>
      <c r="E312" t="s">
        <v>2</v>
      </c>
      <c r="F312">
        <f>IF(E312=D312,1,0)</f>
        <v>1</v>
      </c>
      <c r="G312">
        <f>1-F312</f>
        <v>0</v>
      </c>
    </row>
    <row r="313" spans="1:7" x14ac:dyDescent="0.25">
      <c r="A313" t="s">
        <v>440</v>
      </c>
      <c r="B313" t="s">
        <v>5</v>
      </c>
      <c r="C313">
        <v>1922</v>
      </c>
      <c r="D313" t="s">
        <v>2</v>
      </c>
      <c r="E313" t="s">
        <v>2</v>
      </c>
      <c r="F313">
        <f>IF(E313=D313,1,0)</f>
        <v>1</v>
      </c>
      <c r="G313">
        <f>1-F313</f>
        <v>0</v>
      </c>
    </row>
    <row r="314" spans="1:7" x14ac:dyDescent="0.25">
      <c r="A314" t="s">
        <v>436</v>
      </c>
      <c r="B314" t="s">
        <v>1</v>
      </c>
      <c r="C314">
        <v>1929</v>
      </c>
      <c r="D314" t="s">
        <v>2</v>
      </c>
      <c r="E314" t="s">
        <v>2</v>
      </c>
      <c r="F314">
        <f>IF(E314=D314,1,0)</f>
        <v>1</v>
      </c>
      <c r="G314">
        <f>1-F314</f>
        <v>0</v>
      </c>
    </row>
    <row r="315" spans="1:7" x14ac:dyDescent="0.25">
      <c r="A315" t="s">
        <v>399</v>
      </c>
      <c r="B315" t="s">
        <v>5</v>
      </c>
      <c r="C315">
        <v>1958</v>
      </c>
      <c r="D315" t="s">
        <v>2</v>
      </c>
      <c r="E315" t="s">
        <v>2</v>
      </c>
      <c r="F315">
        <f>IF(E315=D315,1,0)</f>
        <v>1</v>
      </c>
      <c r="G315">
        <f>1-F315</f>
        <v>0</v>
      </c>
    </row>
    <row r="316" spans="1:7" x14ac:dyDescent="0.25">
      <c r="A316" t="s">
        <v>399</v>
      </c>
      <c r="B316" t="s">
        <v>5</v>
      </c>
      <c r="C316">
        <v>1980</v>
      </c>
      <c r="D316" t="s">
        <v>2</v>
      </c>
      <c r="E316" t="s">
        <v>2</v>
      </c>
      <c r="F316">
        <f>IF(E316=D316,1,0)</f>
        <v>1</v>
      </c>
      <c r="G316">
        <f>1-F316</f>
        <v>0</v>
      </c>
    </row>
    <row r="317" spans="1:7" x14ac:dyDescent="0.25">
      <c r="A317" t="s">
        <v>441</v>
      </c>
      <c r="B317" t="s">
        <v>5</v>
      </c>
      <c r="C317">
        <v>1921</v>
      </c>
      <c r="D317" t="s">
        <v>2</v>
      </c>
      <c r="E317" t="s">
        <v>2</v>
      </c>
      <c r="F317">
        <f>IF(E317=D317,1,0)</f>
        <v>1</v>
      </c>
      <c r="G317">
        <f>1-F317</f>
        <v>0</v>
      </c>
    </row>
    <row r="318" spans="1:7" x14ac:dyDescent="0.25">
      <c r="A318" t="s">
        <v>405</v>
      </c>
      <c r="B318" t="s">
        <v>5</v>
      </c>
      <c r="C318">
        <v>1973</v>
      </c>
      <c r="D318" t="s">
        <v>2</v>
      </c>
      <c r="E318" t="s">
        <v>2</v>
      </c>
      <c r="F318">
        <f>IF(E318=D318,1,0)</f>
        <v>1</v>
      </c>
      <c r="G318">
        <f>1-F318</f>
        <v>0</v>
      </c>
    </row>
    <row r="319" spans="1:7" x14ac:dyDescent="0.25">
      <c r="A319" t="s">
        <v>428</v>
      </c>
      <c r="B319" t="s">
        <v>18</v>
      </c>
      <c r="C319">
        <v>1937</v>
      </c>
      <c r="D319" t="s">
        <v>2</v>
      </c>
      <c r="E319" t="s">
        <v>2</v>
      </c>
      <c r="F319">
        <f>IF(E319=D319,1,0)</f>
        <v>1</v>
      </c>
      <c r="G319">
        <f>1-F319</f>
        <v>0</v>
      </c>
    </row>
    <row r="320" spans="1:7" x14ac:dyDescent="0.25">
      <c r="A320" t="s">
        <v>410</v>
      </c>
      <c r="B320" t="s">
        <v>5</v>
      </c>
      <c r="C320">
        <v>1967</v>
      </c>
      <c r="D320" t="s">
        <v>2</v>
      </c>
      <c r="E320" t="s">
        <v>2</v>
      </c>
      <c r="F320">
        <f>IF(E320=D320,1,0)</f>
        <v>1</v>
      </c>
      <c r="G320">
        <f>1-F320</f>
        <v>0</v>
      </c>
    </row>
    <row r="321" spans="1:7" x14ac:dyDescent="0.25">
      <c r="A321" t="s">
        <v>400</v>
      </c>
      <c r="B321" t="s">
        <v>1</v>
      </c>
      <c r="C321">
        <v>1979</v>
      </c>
      <c r="D321" t="s">
        <v>2</v>
      </c>
      <c r="E321" t="s">
        <v>2</v>
      </c>
      <c r="F321">
        <f>IF(E321=D321,1,0)</f>
        <v>1</v>
      </c>
      <c r="G321">
        <f>1-F321</f>
        <v>0</v>
      </c>
    </row>
    <row r="322" spans="1:7" x14ac:dyDescent="0.25">
      <c r="A322" t="s">
        <v>395</v>
      </c>
      <c r="B322" t="s">
        <v>5</v>
      </c>
      <c r="C322">
        <v>1996</v>
      </c>
      <c r="D322" t="s">
        <v>2</v>
      </c>
      <c r="E322" t="s">
        <v>2</v>
      </c>
      <c r="F322">
        <f>IF(E322=D322,1,0)</f>
        <v>1</v>
      </c>
      <c r="G322">
        <f>1-F322</f>
        <v>0</v>
      </c>
    </row>
    <row r="323" spans="1:7" x14ac:dyDescent="0.25">
      <c r="A323" t="s">
        <v>430</v>
      </c>
      <c r="B323" t="s">
        <v>1</v>
      </c>
      <c r="C323">
        <v>1936</v>
      </c>
      <c r="D323" t="s">
        <v>2</v>
      </c>
      <c r="E323" t="s">
        <v>2</v>
      </c>
      <c r="F323">
        <f>IF(E323=D323,1,0)</f>
        <v>1</v>
      </c>
      <c r="G323">
        <f>1-F323</f>
        <v>0</v>
      </c>
    </row>
    <row r="324" spans="1:7" x14ac:dyDescent="0.25">
      <c r="A324" t="s">
        <v>444</v>
      </c>
      <c r="B324" t="s">
        <v>18</v>
      </c>
      <c r="C324">
        <v>1906</v>
      </c>
      <c r="D324" t="s">
        <v>2</v>
      </c>
      <c r="E324" t="s">
        <v>2</v>
      </c>
      <c r="F324">
        <f>IF(E324=D324,1,0)</f>
        <v>1</v>
      </c>
      <c r="G324">
        <f>1-F324</f>
        <v>0</v>
      </c>
    </row>
    <row r="325" spans="1:7" x14ac:dyDescent="0.25">
      <c r="A325" t="s">
        <v>431</v>
      </c>
      <c r="B325" t="s">
        <v>18</v>
      </c>
      <c r="C325">
        <v>1935</v>
      </c>
      <c r="D325" t="s">
        <v>2</v>
      </c>
      <c r="E325" t="s">
        <v>2</v>
      </c>
      <c r="F325">
        <f>IF(E325=D325,1,0)</f>
        <v>1</v>
      </c>
      <c r="G325">
        <f>1-F325</f>
        <v>0</v>
      </c>
    </row>
    <row r="326" spans="1:7" x14ac:dyDescent="0.25">
      <c r="A326" t="s">
        <v>397</v>
      </c>
      <c r="B326" t="s">
        <v>1</v>
      </c>
      <c r="C326">
        <v>1988</v>
      </c>
      <c r="D326" t="s">
        <v>2</v>
      </c>
      <c r="E326" t="s">
        <v>2</v>
      </c>
      <c r="F326">
        <f>IF(E326=D326,1,0)</f>
        <v>1</v>
      </c>
      <c r="G326">
        <f>1-F326</f>
        <v>0</v>
      </c>
    </row>
    <row r="327" spans="1:7" x14ac:dyDescent="0.25">
      <c r="A327" t="s">
        <v>385</v>
      </c>
      <c r="B327" t="s">
        <v>1</v>
      </c>
      <c r="C327">
        <v>2012</v>
      </c>
      <c r="D327" t="s">
        <v>2</v>
      </c>
      <c r="E327" t="s">
        <v>2</v>
      </c>
      <c r="F327">
        <f>IF(E327=D327,1,0)</f>
        <v>1</v>
      </c>
      <c r="G327">
        <f>1-F327</f>
        <v>0</v>
      </c>
    </row>
    <row r="328" spans="1:7" x14ac:dyDescent="0.25">
      <c r="A328" t="s">
        <v>422</v>
      </c>
      <c r="B328" t="s">
        <v>18</v>
      </c>
      <c r="C328">
        <v>1951</v>
      </c>
      <c r="D328" t="s">
        <v>2</v>
      </c>
      <c r="E328" t="s">
        <v>2</v>
      </c>
      <c r="F328">
        <f>IF(E328=D328,1,0)</f>
        <v>1</v>
      </c>
      <c r="G328">
        <f>1-F328</f>
        <v>0</v>
      </c>
    </row>
    <row r="329" spans="1:7" x14ac:dyDescent="0.25">
      <c r="A329" t="s">
        <v>390</v>
      </c>
      <c r="B329" t="s">
        <v>1</v>
      </c>
      <c r="C329">
        <v>2002</v>
      </c>
      <c r="D329" t="s">
        <v>2</v>
      </c>
      <c r="E329" t="s">
        <v>2</v>
      </c>
      <c r="F329">
        <f>IF(E329=D329,1,0)</f>
        <v>1</v>
      </c>
      <c r="G329">
        <f>1-F329</f>
        <v>0</v>
      </c>
    </row>
    <row r="330" spans="1:7" x14ac:dyDescent="0.25">
      <c r="A330" t="s">
        <v>394</v>
      </c>
      <c r="B330" t="s">
        <v>5</v>
      </c>
      <c r="C330">
        <v>1997</v>
      </c>
      <c r="D330" t="s">
        <v>2</v>
      </c>
      <c r="E330" t="s">
        <v>2</v>
      </c>
      <c r="F330">
        <f>IF(E330=D330,1,0)</f>
        <v>1</v>
      </c>
      <c r="G330">
        <f>1-F330</f>
        <v>0</v>
      </c>
    </row>
    <row r="331" spans="1:7" x14ac:dyDescent="0.25">
      <c r="A331" t="s">
        <v>414</v>
      </c>
      <c r="B331" t="s">
        <v>5</v>
      </c>
      <c r="C331">
        <v>1962</v>
      </c>
      <c r="D331" t="s">
        <v>2</v>
      </c>
      <c r="E331" t="s">
        <v>2</v>
      </c>
      <c r="F331">
        <f>IF(E331=D331,1,0)</f>
        <v>1</v>
      </c>
      <c r="G331">
        <f>1-F331</f>
        <v>0</v>
      </c>
    </row>
    <row r="332" spans="1:7" x14ac:dyDescent="0.25">
      <c r="A332" t="s">
        <v>393</v>
      </c>
      <c r="B332" t="s">
        <v>5</v>
      </c>
      <c r="C332">
        <v>1998</v>
      </c>
      <c r="D332" t="s">
        <v>2</v>
      </c>
      <c r="E332" t="s">
        <v>2</v>
      </c>
      <c r="F332">
        <f>IF(E332=D332,1,0)</f>
        <v>1</v>
      </c>
      <c r="G332">
        <f>1-F332</f>
        <v>0</v>
      </c>
    </row>
    <row r="333" spans="1:7" x14ac:dyDescent="0.25">
      <c r="A333" t="s">
        <v>398</v>
      </c>
      <c r="B333" t="s">
        <v>1</v>
      </c>
      <c r="C333">
        <v>1982</v>
      </c>
      <c r="D333" t="s">
        <v>2</v>
      </c>
      <c r="E333" t="s">
        <v>2</v>
      </c>
      <c r="F333">
        <f>IF(E333=D333,1,0)</f>
        <v>1</v>
      </c>
      <c r="G333">
        <f>1-F333</f>
        <v>0</v>
      </c>
    </row>
    <row r="334" spans="1:7" x14ac:dyDescent="0.25">
      <c r="A334" t="s">
        <v>445</v>
      </c>
      <c r="B334" t="s">
        <v>18</v>
      </c>
      <c r="C334">
        <v>1904</v>
      </c>
      <c r="D334" t="s">
        <v>2</v>
      </c>
      <c r="E334" t="s">
        <v>2</v>
      </c>
      <c r="F334">
        <f>IF(E334=D334,1,0)</f>
        <v>1</v>
      </c>
      <c r="G334">
        <f>1-F334</f>
        <v>0</v>
      </c>
    </row>
    <row r="335" spans="1:7" x14ac:dyDescent="0.25">
      <c r="A335" t="s">
        <v>403</v>
      </c>
      <c r="B335" t="s">
        <v>18</v>
      </c>
      <c r="C335">
        <v>1974</v>
      </c>
      <c r="D335" t="s">
        <v>2</v>
      </c>
      <c r="E335" t="s">
        <v>2</v>
      </c>
      <c r="F335">
        <f>IF(E335=D335,1,0)</f>
        <v>1</v>
      </c>
      <c r="G335">
        <f>1-F335</f>
        <v>0</v>
      </c>
    </row>
    <row r="336" spans="1:7" x14ac:dyDescent="0.25">
      <c r="A336" t="s">
        <v>402</v>
      </c>
      <c r="B336" t="s">
        <v>18</v>
      </c>
      <c r="C336">
        <v>1977</v>
      </c>
      <c r="D336" t="s">
        <v>2</v>
      </c>
      <c r="E336" t="s">
        <v>2</v>
      </c>
      <c r="F336">
        <f>IF(E336=D336,1,0)</f>
        <v>1</v>
      </c>
      <c r="G336">
        <f>1-F336</f>
        <v>0</v>
      </c>
    </row>
    <row r="337" spans="1:7" x14ac:dyDescent="0.25">
      <c r="A337" t="s">
        <v>429</v>
      </c>
      <c r="B337" t="s">
        <v>5</v>
      </c>
      <c r="C337">
        <v>1937</v>
      </c>
      <c r="D337" t="s">
        <v>2</v>
      </c>
      <c r="E337" t="s">
        <v>2</v>
      </c>
      <c r="F337">
        <f>IF(E337=D337,1,0)</f>
        <v>1</v>
      </c>
      <c r="G337">
        <f>1-F337</f>
        <v>0</v>
      </c>
    </row>
    <row r="338" spans="1:7" x14ac:dyDescent="0.25">
      <c r="A338" t="s">
        <v>437</v>
      </c>
      <c r="B338" t="s">
        <v>18</v>
      </c>
      <c r="C338">
        <v>1928</v>
      </c>
      <c r="D338" t="s">
        <v>2</v>
      </c>
      <c r="E338" t="s">
        <v>2</v>
      </c>
      <c r="F338">
        <f>IF(E338=D338,1,0)</f>
        <v>1</v>
      </c>
      <c r="G338">
        <f>1-F338</f>
        <v>0</v>
      </c>
    </row>
    <row r="339" spans="1:7" x14ac:dyDescent="0.25">
      <c r="A339" t="s">
        <v>424</v>
      </c>
      <c r="B339" t="s">
        <v>658</v>
      </c>
      <c r="C339">
        <v>1948</v>
      </c>
      <c r="D339" t="s">
        <v>2</v>
      </c>
      <c r="E339" t="s">
        <v>2</v>
      </c>
      <c r="F339">
        <f>IF(E339=D339,1,0)</f>
        <v>1</v>
      </c>
      <c r="G339">
        <f>1-F339</f>
        <v>0</v>
      </c>
    </row>
    <row r="340" spans="1:7" x14ac:dyDescent="0.25">
      <c r="A340" t="s">
        <v>432</v>
      </c>
      <c r="B340" t="s">
        <v>18</v>
      </c>
      <c r="C340">
        <v>1933</v>
      </c>
      <c r="D340" t="s">
        <v>2</v>
      </c>
      <c r="E340" t="s">
        <v>2</v>
      </c>
      <c r="F340">
        <f>IF(E340=D340,1,0)</f>
        <v>1</v>
      </c>
      <c r="G340">
        <f>1-F340</f>
        <v>0</v>
      </c>
    </row>
    <row r="341" spans="1:7" x14ac:dyDescent="0.25">
      <c r="A341" t="s">
        <v>392</v>
      </c>
      <c r="B341" t="s">
        <v>1</v>
      </c>
      <c r="C341">
        <v>2001</v>
      </c>
      <c r="D341" t="s">
        <v>2</v>
      </c>
      <c r="E341" t="s">
        <v>2</v>
      </c>
      <c r="F341">
        <f>IF(E341=D341,1,0)</f>
        <v>1</v>
      </c>
      <c r="G341">
        <f>1-F341</f>
        <v>0</v>
      </c>
    </row>
    <row r="342" spans="1:7" x14ac:dyDescent="0.25">
      <c r="A342" t="s">
        <v>401</v>
      </c>
      <c r="B342" t="s">
        <v>5</v>
      </c>
      <c r="C342">
        <v>1978</v>
      </c>
      <c r="D342" t="s">
        <v>2</v>
      </c>
      <c r="E342" t="s">
        <v>2</v>
      </c>
      <c r="F342">
        <f>IF(E342=D342,1,0)</f>
        <v>1</v>
      </c>
      <c r="G342">
        <f>1-F342</f>
        <v>0</v>
      </c>
    </row>
    <row r="343" spans="1:7" x14ac:dyDescent="0.25">
      <c r="A343" t="s">
        <v>384</v>
      </c>
      <c r="B343" t="s">
        <v>18</v>
      </c>
      <c r="C343">
        <v>2013</v>
      </c>
      <c r="D343" t="s">
        <v>2</v>
      </c>
      <c r="E343" t="s">
        <v>2</v>
      </c>
      <c r="F343">
        <f>IF(E343=D343,1,0)</f>
        <v>1</v>
      </c>
      <c r="G343">
        <f>1-F343</f>
        <v>0</v>
      </c>
    </row>
    <row r="344" spans="1:7" x14ac:dyDescent="0.25">
      <c r="A344" t="s">
        <v>389</v>
      </c>
      <c r="B344" t="s">
        <v>1</v>
      </c>
      <c r="C344">
        <v>2003</v>
      </c>
      <c r="D344" t="s">
        <v>2</v>
      </c>
      <c r="E344" t="s">
        <v>2</v>
      </c>
      <c r="F344">
        <f>IF(E344=D344,1,0)</f>
        <v>1</v>
      </c>
      <c r="G344">
        <f>1-F344</f>
        <v>0</v>
      </c>
    </row>
    <row r="345" spans="1:7" x14ac:dyDescent="0.25">
      <c r="A345" t="s">
        <v>378</v>
      </c>
      <c r="B345" t="s">
        <v>5</v>
      </c>
      <c r="C345">
        <v>2017</v>
      </c>
      <c r="D345" t="s">
        <v>2</v>
      </c>
      <c r="E345" t="s">
        <v>2</v>
      </c>
      <c r="F345">
        <f>IF(E345=D345,1,0)</f>
        <v>1</v>
      </c>
      <c r="G345">
        <f>1-F345</f>
        <v>0</v>
      </c>
    </row>
    <row r="346" spans="1:7" x14ac:dyDescent="0.25">
      <c r="A346" t="s">
        <v>396</v>
      </c>
      <c r="B346" t="s">
        <v>1</v>
      </c>
      <c r="C346">
        <v>1993</v>
      </c>
      <c r="D346" t="s">
        <v>2</v>
      </c>
      <c r="E346" t="s">
        <v>2</v>
      </c>
      <c r="F346">
        <f>IF(E346=D346,1,0)</f>
        <v>1</v>
      </c>
      <c r="G346">
        <f>1-F346</f>
        <v>0</v>
      </c>
    </row>
    <row r="347" spans="1:7" x14ac:dyDescent="0.25">
      <c r="A347" t="s">
        <v>421</v>
      </c>
      <c r="B347" t="s">
        <v>5</v>
      </c>
      <c r="C347">
        <v>1952</v>
      </c>
      <c r="D347" t="s">
        <v>2</v>
      </c>
      <c r="E347" t="s">
        <v>2</v>
      </c>
      <c r="F347">
        <f>IF(E347=D347,1,0)</f>
        <v>1</v>
      </c>
      <c r="G347">
        <f>1-F347</f>
        <v>0</v>
      </c>
    </row>
    <row r="348" spans="1:7" x14ac:dyDescent="0.25">
      <c r="A348" t="s">
        <v>386</v>
      </c>
      <c r="B348" t="s">
        <v>1</v>
      </c>
      <c r="C348">
        <v>2010</v>
      </c>
      <c r="D348" t="s">
        <v>2</v>
      </c>
      <c r="E348" t="s">
        <v>2</v>
      </c>
      <c r="F348">
        <f>IF(E348=D348,1,0)</f>
        <v>1</v>
      </c>
      <c r="G348">
        <f>1-F348</f>
        <v>0</v>
      </c>
    </row>
    <row r="349" spans="1:7" x14ac:dyDescent="0.25">
      <c r="A349" t="s">
        <v>426</v>
      </c>
      <c r="B349" t="s">
        <v>5</v>
      </c>
      <c r="C349">
        <v>1947</v>
      </c>
      <c r="D349" t="s">
        <v>2</v>
      </c>
      <c r="E349" t="s">
        <v>2</v>
      </c>
      <c r="F349">
        <f>IF(E349=D349,1,0)</f>
        <v>1</v>
      </c>
      <c r="G349">
        <f>1-F349</f>
        <v>0</v>
      </c>
    </row>
    <row r="350" spans="1:7" x14ac:dyDescent="0.25">
      <c r="A350" t="s">
        <v>407</v>
      </c>
      <c r="B350" t="s">
        <v>1</v>
      </c>
      <c r="C350">
        <v>1972</v>
      </c>
      <c r="D350" t="s">
        <v>2</v>
      </c>
      <c r="E350" t="s">
        <v>2</v>
      </c>
      <c r="F350">
        <f>IF(E350=D350,1,0)</f>
        <v>1</v>
      </c>
      <c r="G350">
        <f>1-F350</f>
        <v>0</v>
      </c>
    </row>
    <row r="351" spans="1:7" x14ac:dyDescent="0.25">
      <c r="A351" t="s">
        <v>409</v>
      </c>
      <c r="B351" t="s">
        <v>5</v>
      </c>
      <c r="C351">
        <v>1967</v>
      </c>
      <c r="D351" t="s">
        <v>2</v>
      </c>
      <c r="E351" t="s">
        <v>2</v>
      </c>
      <c r="F351">
        <f>IF(E351=D351,1,0)</f>
        <v>1</v>
      </c>
      <c r="G351">
        <f>1-F351</f>
        <v>0</v>
      </c>
    </row>
    <row r="352" spans="1:7" x14ac:dyDescent="0.25">
      <c r="A352" t="s">
        <v>663</v>
      </c>
      <c r="B352" t="s">
        <v>1</v>
      </c>
      <c r="C352">
        <v>2007</v>
      </c>
      <c r="D352" t="s">
        <v>2</v>
      </c>
      <c r="E352" t="s">
        <v>2</v>
      </c>
      <c r="F352">
        <f>IF(E352=D352,1,0)</f>
        <v>1</v>
      </c>
      <c r="G352">
        <f>1-F352</f>
        <v>0</v>
      </c>
    </row>
    <row r="353" spans="1:7" x14ac:dyDescent="0.25">
      <c r="A353" t="s">
        <v>391</v>
      </c>
      <c r="B353" t="s">
        <v>1</v>
      </c>
      <c r="C353">
        <v>2001</v>
      </c>
      <c r="D353" t="s">
        <v>2</v>
      </c>
      <c r="E353" t="s">
        <v>2</v>
      </c>
      <c r="F353">
        <f>IF(E353=D353,1,0)</f>
        <v>1</v>
      </c>
      <c r="G353">
        <f>1-F353</f>
        <v>0</v>
      </c>
    </row>
    <row r="354" spans="1:7" x14ac:dyDescent="0.25">
      <c r="A354" t="s">
        <v>443</v>
      </c>
      <c r="B354" t="s">
        <v>18</v>
      </c>
      <c r="C354">
        <v>1915</v>
      </c>
      <c r="D354" t="s">
        <v>2</v>
      </c>
      <c r="E354" t="s">
        <v>2</v>
      </c>
      <c r="F354">
        <f>IF(E354=D354,1,0)</f>
        <v>1</v>
      </c>
      <c r="G354">
        <f>1-F354</f>
        <v>0</v>
      </c>
    </row>
    <row r="355" spans="1:7" x14ac:dyDescent="0.25">
      <c r="A355" t="s">
        <v>446</v>
      </c>
      <c r="B355" t="s">
        <v>5</v>
      </c>
      <c r="C355">
        <v>1904</v>
      </c>
      <c r="D355" t="s">
        <v>2</v>
      </c>
      <c r="E355" t="s">
        <v>2</v>
      </c>
      <c r="F355">
        <f>IF(E355=D355,1,0)</f>
        <v>1</v>
      </c>
      <c r="G355">
        <f>1-F355</f>
        <v>0</v>
      </c>
    </row>
    <row r="356" spans="1:7" x14ac:dyDescent="0.25">
      <c r="A356" t="s">
        <v>383</v>
      </c>
      <c r="B356" t="s">
        <v>46</v>
      </c>
      <c r="C356">
        <v>2014</v>
      </c>
      <c r="D356" t="s">
        <v>2</v>
      </c>
      <c r="E356" t="s">
        <v>10</v>
      </c>
      <c r="F356">
        <f>IF(E356=D356,1,0)</f>
        <v>0</v>
      </c>
      <c r="G356">
        <f>1-F356</f>
        <v>1</v>
      </c>
    </row>
    <row r="357" spans="1:7" x14ac:dyDescent="0.25">
      <c r="A357" t="s">
        <v>377</v>
      </c>
      <c r="B357" t="s">
        <v>376</v>
      </c>
      <c r="C357">
        <v>1908</v>
      </c>
      <c r="D357" t="s">
        <v>336</v>
      </c>
      <c r="E357" t="s">
        <v>336</v>
      </c>
      <c r="F357">
        <f>IF(E357=D357,1,0)</f>
        <v>1</v>
      </c>
      <c r="G357">
        <f>1-F357</f>
        <v>0</v>
      </c>
    </row>
    <row r="358" spans="1:7" x14ac:dyDescent="0.25">
      <c r="A358" t="s">
        <v>50</v>
      </c>
      <c r="B358" t="s">
        <v>36</v>
      </c>
      <c r="C358">
        <v>1975</v>
      </c>
      <c r="D358" t="s">
        <v>259</v>
      </c>
      <c r="E358" t="s">
        <v>364</v>
      </c>
      <c r="F358">
        <f>IF(E358=D358,1,0)</f>
        <v>0</v>
      </c>
      <c r="G358">
        <f>1-F358</f>
        <v>1</v>
      </c>
    </row>
    <row r="359" spans="1:7" x14ac:dyDescent="0.25">
      <c r="A359" t="s">
        <v>76</v>
      </c>
      <c r="B359" t="s">
        <v>36</v>
      </c>
      <c r="C359">
        <v>1939</v>
      </c>
      <c r="D359" t="s">
        <v>259</v>
      </c>
      <c r="E359" t="s">
        <v>77</v>
      </c>
      <c r="F359">
        <f>IF(E359=D359,1,0)</f>
        <v>0</v>
      </c>
      <c r="G359">
        <f>1-F359</f>
        <v>1</v>
      </c>
    </row>
    <row r="360" spans="1:7" x14ac:dyDescent="0.25">
      <c r="A360" t="s">
        <v>366</v>
      </c>
      <c r="B360" t="s">
        <v>1</v>
      </c>
      <c r="C360">
        <v>1950</v>
      </c>
      <c r="D360" t="s">
        <v>259</v>
      </c>
      <c r="E360" t="s">
        <v>108</v>
      </c>
      <c r="F360">
        <f>IF(E360=D360,1,0)</f>
        <v>0</v>
      </c>
      <c r="G360">
        <f>1-F360</f>
        <v>1</v>
      </c>
    </row>
    <row r="361" spans="1:7" x14ac:dyDescent="0.25">
      <c r="A361" t="s">
        <v>124</v>
      </c>
      <c r="B361" t="s">
        <v>5</v>
      </c>
      <c r="C361">
        <v>1913</v>
      </c>
      <c r="D361" t="s">
        <v>259</v>
      </c>
      <c r="E361" t="s">
        <v>259</v>
      </c>
      <c r="F361">
        <f>IF(E361=D361,1,0)</f>
        <v>1</v>
      </c>
      <c r="G361">
        <f>1-F361</f>
        <v>0</v>
      </c>
    </row>
    <row r="362" spans="1:7" x14ac:dyDescent="0.25">
      <c r="A362" t="s">
        <v>370</v>
      </c>
      <c r="B362" t="s">
        <v>18</v>
      </c>
      <c r="C362">
        <v>1920</v>
      </c>
      <c r="D362" t="s">
        <v>259</v>
      </c>
      <c r="E362" t="s">
        <v>259</v>
      </c>
      <c r="F362">
        <f>IF(E362=D362,1,0)</f>
        <v>1</v>
      </c>
      <c r="G362">
        <f>1-F362</f>
        <v>0</v>
      </c>
    </row>
    <row r="363" spans="1:7" x14ac:dyDescent="0.25">
      <c r="A363" t="s">
        <v>362</v>
      </c>
      <c r="B363" t="s">
        <v>18</v>
      </c>
      <c r="C363">
        <v>1986</v>
      </c>
      <c r="D363" t="s">
        <v>259</v>
      </c>
      <c r="E363" t="s">
        <v>259</v>
      </c>
      <c r="F363">
        <f>IF(E363=D363,1,0)</f>
        <v>1</v>
      </c>
      <c r="G363">
        <f>1-F363</f>
        <v>0</v>
      </c>
    </row>
    <row r="364" spans="1:7" x14ac:dyDescent="0.25">
      <c r="A364" t="s">
        <v>358</v>
      </c>
      <c r="B364" t="s">
        <v>5</v>
      </c>
      <c r="C364">
        <v>2017</v>
      </c>
      <c r="D364" t="s">
        <v>259</v>
      </c>
      <c r="E364" t="s">
        <v>259</v>
      </c>
      <c r="F364">
        <f>IF(E364=D364,1,0)</f>
        <v>1</v>
      </c>
      <c r="G364">
        <f>1-F364</f>
        <v>0</v>
      </c>
    </row>
    <row r="365" spans="1:7" x14ac:dyDescent="0.25">
      <c r="A365" t="s">
        <v>361</v>
      </c>
      <c r="B365" t="s">
        <v>18</v>
      </c>
      <c r="C365">
        <v>1987</v>
      </c>
      <c r="D365" t="s">
        <v>259</v>
      </c>
      <c r="E365" t="s">
        <v>259</v>
      </c>
      <c r="F365">
        <f>IF(E365=D365,1,0)</f>
        <v>1</v>
      </c>
      <c r="G365">
        <f>1-F365</f>
        <v>0</v>
      </c>
    </row>
    <row r="366" spans="1:7" x14ac:dyDescent="0.25">
      <c r="A366" t="s">
        <v>359</v>
      </c>
      <c r="B366" t="s">
        <v>5</v>
      </c>
      <c r="C366">
        <v>2002</v>
      </c>
      <c r="D366" t="s">
        <v>259</v>
      </c>
      <c r="E366" t="s">
        <v>259</v>
      </c>
      <c r="F366">
        <f>IF(E366=D366,1,0)</f>
        <v>1</v>
      </c>
      <c r="G366">
        <f>1-F366</f>
        <v>0</v>
      </c>
    </row>
    <row r="367" spans="1:7" x14ac:dyDescent="0.25">
      <c r="A367" t="s">
        <v>368</v>
      </c>
      <c r="B367" t="s">
        <v>1</v>
      </c>
      <c r="C367">
        <v>1948</v>
      </c>
      <c r="D367" t="s">
        <v>259</v>
      </c>
      <c r="E367" t="s">
        <v>259</v>
      </c>
      <c r="F367">
        <f>IF(E367=D367,1,0)</f>
        <v>1</v>
      </c>
      <c r="G367">
        <f>1-F367</f>
        <v>0</v>
      </c>
    </row>
    <row r="368" spans="1:7" x14ac:dyDescent="0.25">
      <c r="A368" t="s">
        <v>369</v>
      </c>
      <c r="B368" t="s">
        <v>5</v>
      </c>
      <c r="C368">
        <v>1937</v>
      </c>
      <c r="D368" t="s">
        <v>259</v>
      </c>
      <c r="E368" t="s">
        <v>259</v>
      </c>
      <c r="F368">
        <f>IF(E368=D368,1,0)</f>
        <v>1</v>
      </c>
      <c r="G368">
        <f>1-F368</f>
        <v>0</v>
      </c>
    </row>
    <row r="369" spans="1:7" x14ac:dyDescent="0.25">
      <c r="A369" t="s">
        <v>360</v>
      </c>
      <c r="B369" t="s">
        <v>5</v>
      </c>
      <c r="C369">
        <v>1991</v>
      </c>
      <c r="D369" t="s">
        <v>259</v>
      </c>
      <c r="E369" t="s">
        <v>259</v>
      </c>
      <c r="F369">
        <f>IF(E369=D369,1,0)</f>
        <v>1</v>
      </c>
      <c r="G369">
        <f>1-F369</f>
        <v>0</v>
      </c>
    </row>
    <row r="370" spans="1:7" x14ac:dyDescent="0.25">
      <c r="A370" t="s">
        <v>371</v>
      </c>
      <c r="B370" t="s">
        <v>1</v>
      </c>
      <c r="C370">
        <v>1909</v>
      </c>
      <c r="D370" t="s">
        <v>259</v>
      </c>
      <c r="E370" t="s">
        <v>259</v>
      </c>
      <c r="F370">
        <f>IF(E370=D370,1,0)</f>
        <v>1</v>
      </c>
      <c r="G370">
        <f>1-F370</f>
        <v>0</v>
      </c>
    </row>
    <row r="371" spans="1:7" x14ac:dyDescent="0.25">
      <c r="A371" t="s">
        <v>367</v>
      </c>
      <c r="B371" t="s">
        <v>1</v>
      </c>
      <c r="C371">
        <v>1949</v>
      </c>
      <c r="D371" t="s">
        <v>259</v>
      </c>
      <c r="E371" t="s">
        <v>259</v>
      </c>
      <c r="F371">
        <f>IF(E371=D371,1,0)</f>
        <v>1</v>
      </c>
      <c r="G371">
        <f>1-F371</f>
        <v>0</v>
      </c>
    </row>
    <row r="372" spans="1:7" x14ac:dyDescent="0.25">
      <c r="A372" t="s">
        <v>363</v>
      </c>
      <c r="B372" t="s">
        <v>1</v>
      </c>
      <c r="C372">
        <v>1978</v>
      </c>
      <c r="D372" t="s">
        <v>259</v>
      </c>
      <c r="E372" t="s">
        <v>259</v>
      </c>
      <c r="F372">
        <f>IF(E372=D372,1,0)</f>
        <v>1</v>
      </c>
      <c r="G372">
        <f>1-F372</f>
        <v>0</v>
      </c>
    </row>
    <row r="373" spans="1:7" x14ac:dyDescent="0.25">
      <c r="A373" t="s">
        <v>93</v>
      </c>
      <c r="B373" t="s">
        <v>46</v>
      </c>
      <c r="C373">
        <v>1967</v>
      </c>
      <c r="D373" t="s">
        <v>94</v>
      </c>
      <c r="E373" t="s">
        <v>95</v>
      </c>
      <c r="F373">
        <f>IF(E373=D373,1,0)</f>
        <v>0</v>
      </c>
      <c r="G373">
        <f>1-F373</f>
        <v>1</v>
      </c>
    </row>
    <row r="374" spans="1:7" x14ac:dyDescent="0.25">
      <c r="A374" t="s">
        <v>198</v>
      </c>
      <c r="B374" t="s">
        <v>36</v>
      </c>
      <c r="C374">
        <v>1929</v>
      </c>
      <c r="D374" t="s">
        <v>94</v>
      </c>
      <c r="E374" t="s">
        <v>34</v>
      </c>
      <c r="F374">
        <f>IF(E374=D374,1,0)</f>
        <v>0</v>
      </c>
      <c r="G374">
        <f>1-F374</f>
        <v>1</v>
      </c>
    </row>
    <row r="375" spans="1:7" x14ac:dyDescent="0.25">
      <c r="A375" t="s">
        <v>356</v>
      </c>
      <c r="B375" t="s">
        <v>1</v>
      </c>
      <c r="C375">
        <v>1911</v>
      </c>
      <c r="D375" t="s">
        <v>94</v>
      </c>
      <c r="E375" t="s">
        <v>94</v>
      </c>
      <c r="F375">
        <f>IF(E375=D375,1,0)</f>
        <v>1</v>
      </c>
      <c r="G375">
        <f>1-F375</f>
        <v>0</v>
      </c>
    </row>
    <row r="376" spans="1:7" x14ac:dyDescent="0.25">
      <c r="A376" t="s">
        <v>346</v>
      </c>
      <c r="B376" t="s">
        <v>1</v>
      </c>
      <c r="C376">
        <v>2000</v>
      </c>
      <c r="D376" t="s">
        <v>94</v>
      </c>
      <c r="E376" t="s">
        <v>94</v>
      </c>
      <c r="F376">
        <f>IF(E376=D376,1,0)</f>
        <v>1</v>
      </c>
      <c r="G376">
        <f>1-F376</f>
        <v>0</v>
      </c>
    </row>
    <row r="377" spans="1:7" x14ac:dyDescent="0.25">
      <c r="A377" t="s">
        <v>348</v>
      </c>
      <c r="B377" t="s">
        <v>1</v>
      </c>
      <c r="C377">
        <v>1982</v>
      </c>
      <c r="D377" t="s">
        <v>94</v>
      </c>
      <c r="E377" t="s">
        <v>94</v>
      </c>
      <c r="F377">
        <f>IF(E377=D377,1,0)</f>
        <v>1</v>
      </c>
      <c r="G377">
        <f>1-F377</f>
        <v>0</v>
      </c>
    </row>
    <row r="378" spans="1:7" x14ac:dyDescent="0.25">
      <c r="A378" t="s">
        <v>355</v>
      </c>
      <c r="B378" t="s">
        <v>18</v>
      </c>
      <c r="C378">
        <v>1912</v>
      </c>
      <c r="D378" t="s">
        <v>94</v>
      </c>
      <c r="E378" t="s">
        <v>94</v>
      </c>
      <c r="F378">
        <f>IF(E378=D378,1,0)</f>
        <v>1</v>
      </c>
      <c r="G378">
        <f>1-F378</f>
        <v>0</v>
      </c>
    </row>
    <row r="379" spans="1:7" x14ac:dyDescent="0.25">
      <c r="A379" t="s">
        <v>352</v>
      </c>
      <c r="B379" t="s">
        <v>18</v>
      </c>
      <c r="C379">
        <v>1970</v>
      </c>
      <c r="D379" t="s">
        <v>94</v>
      </c>
      <c r="E379" t="s">
        <v>94</v>
      </c>
      <c r="F379">
        <f>IF(E379=D379,1,0)</f>
        <v>1</v>
      </c>
      <c r="G379">
        <f>1-F379</f>
        <v>0</v>
      </c>
    </row>
    <row r="380" spans="1:7" x14ac:dyDescent="0.25">
      <c r="A380" t="s">
        <v>349</v>
      </c>
      <c r="B380" t="s">
        <v>18</v>
      </c>
      <c r="C380">
        <v>1981</v>
      </c>
      <c r="D380" t="s">
        <v>94</v>
      </c>
      <c r="E380" t="s">
        <v>94</v>
      </c>
      <c r="F380">
        <f>IF(E380=D380,1,0)</f>
        <v>1</v>
      </c>
      <c r="G380">
        <f>1-F380</f>
        <v>0</v>
      </c>
    </row>
    <row r="381" spans="1:7" x14ac:dyDescent="0.25">
      <c r="A381" t="s">
        <v>354</v>
      </c>
      <c r="B381" t="s">
        <v>18</v>
      </c>
      <c r="C381">
        <v>1924</v>
      </c>
      <c r="D381" t="s">
        <v>94</v>
      </c>
      <c r="E381" t="s">
        <v>94</v>
      </c>
      <c r="F381">
        <f>IF(E381=D381,1,0)</f>
        <v>1</v>
      </c>
      <c r="G381">
        <f>1-F381</f>
        <v>0</v>
      </c>
    </row>
    <row r="382" spans="1:7" x14ac:dyDescent="0.25">
      <c r="A382" t="s">
        <v>347</v>
      </c>
      <c r="B382" t="s">
        <v>1</v>
      </c>
      <c r="C382">
        <v>1982</v>
      </c>
      <c r="D382" t="s">
        <v>94</v>
      </c>
      <c r="E382" t="s">
        <v>94</v>
      </c>
      <c r="F382">
        <f>IF(E382=D382,1,0)</f>
        <v>1</v>
      </c>
      <c r="G382">
        <f>1-F382</f>
        <v>0</v>
      </c>
    </row>
    <row r="383" spans="1:7" x14ac:dyDescent="0.25">
      <c r="A383" t="s">
        <v>357</v>
      </c>
      <c r="B383" t="s">
        <v>5</v>
      </c>
      <c r="C383">
        <v>1903</v>
      </c>
      <c r="D383" t="s">
        <v>94</v>
      </c>
      <c r="E383" t="s">
        <v>94</v>
      </c>
      <c r="F383">
        <f>IF(E383=D383,1,0)</f>
        <v>1</v>
      </c>
      <c r="G383">
        <f>1-F383</f>
        <v>0</v>
      </c>
    </row>
    <row r="384" spans="1:7" x14ac:dyDescent="0.25">
      <c r="A384" t="s">
        <v>353</v>
      </c>
      <c r="B384" t="s">
        <v>5</v>
      </c>
      <c r="C384">
        <v>1926</v>
      </c>
      <c r="D384" t="s">
        <v>94</v>
      </c>
      <c r="E384" t="s">
        <v>94</v>
      </c>
      <c r="F384">
        <f>IF(E384=D384,1,0)</f>
        <v>1</v>
      </c>
      <c r="G384">
        <f>1-F384</f>
        <v>0</v>
      </c>
    </row>
    <row r="385" spans="1:7" x14ac:dyDescent="0.25">
      <c r="A385" t="s">
        <v>350</v>
      </c>
      <c r="B385" t="s">
        <v>1</v>
      </c>
      <c r="C385">
        <v>1981</v>
      </c>
      <c r="D385" t="s">
        <v>94</v>
      </c>
      <c r="E385" t="s">
        <v>94</v>
      </c>
      <c r="F385">
        <f>IF(E385=D385,1,0)</f>
        <v>1</v>
      </c>
      <c r="G385">
        <f>1-F385</f>
        <v>0</v>
      </c>
    </row>
    <row r="386" spans="1:7" x14ac:dyDescent="0.25">
      <c r="A386" t="s">
        <v>351</v>
      </c>
      <c r="B386" t="s">
        <v>1</v>
      </c>
      <c r="C386">
        <v>1970</v>
      </c>
      <c r="D386" t="s">
        <v>94</v>
      </c>
      <c r="E386" t="s">
        <v>94</v>
      </c>
      <c r="F386">
        <f>IF(E386=D386,1,0)</f>
        <v>1</v>
      </c>
      <c r="G386">
        <f>1-F386</f>
        <v>0</v>
      </c>
    </row>
    <row r="387" spans="1:7" x14ac:dyDescent="0.25">
      <c r="A387" t="s">
        <v>344</v>
      </c>
      <c r="B387" t="s">
        <v>1</v>
      </c>
      <c r="C387">
        <v>1906</v>
      </c>
      <c r="D387" t="s">
        <v>343</v>
      </c>
      <c r="E387" t="s">
        <v>343</v>
      </c>
      <c r="F387">
        <f>IF(E387=D387,1,0)</f>
        <v>1</v>
      </c>
      <c r="G387">
        <f>1-F387</f>
        <v>0</v>
      </c>
    </row>
    <row r="388" spans="1:7" x14ac:dyDescent="0.25">
      <c r="A388" t="s">
        <v>341</v>
      </c>
      <c r="B388" t="s">
        <v>1</v>
      </c>
      <c r="C388">
        <v>1951</v>
      </c>
      <c r="D388" t="s">
        <v>245</v>
      </c>
      <c r="E388" t="s">
        <v>245</v>
      </c>
      <c r="F388">
        <f>IF(E388=D388,1,0)</f>
        <v>1</v>
      </c>
      <c r="G388">
        <f>1-F388</f>
        <v>0</v>
      </c>
    </row>
    <row r="389" spans="1:7" x14ac:dyDescent="0.25">
      <c r="A389" t="s">
        <v>338</v>
      </c>
      <c r="B389" t="s">
        <v>36</v>
      </c>
      <c r="C389">
        <v>1923</v>
      </c>
      <c r="D389" t="s">
        <v>37</v>
      </c>
      <c r="E389" t="s">
        <v>37</v>
      </c>
      <c r="F389">
        <f>IF(E389=D389,1,0)</f>
        <v>1</v>
      </c>
      <c r="G389">
        <f>1-F389</f>
        <v>0</v>
      </c>
    </row>
    <row r="390" spans="1:7" x14ac:dyDescent="0.25">
      <c r="A390" t="s">
        <v>329</v>
      </c>
      <c r="B390" t="s">
        <v>8</v>
      </c>
      <c r="C390">
        <v>1964</v>
      </c>
      <c r="D390" t="s">
        <v>44</v>
      </c>
      <c r="E390" t="s">
        <v>9</v>
      </c>
      <c r="F390">
        <f>IF(E390=D390,1,0)</f>
        <v>0</v>
      </c>
      <c r="G390">
        <f>1-F390</f>
        <v>1</v>
      </c>
    </row>
    <row r="391" spans="1:7" x14ac:dyDescent="0.25">
      <c r="A391" t="s">
        <v>39</v>
      </c>
      <c r="B391" t="s">
        <v>8</v>
      </c>
      <c r="C391">
        <v>2000</v>
      </c>
      <c r="D391" t="s">
        <v>44</v>
      </c>
      <c r="E391" t="s">
        <v>40</v>
      </c>
      <c r="F391">
        <f>IF(E391=D391,1,0)</f>
        <v>0</v>
      </c>
      <c r="G391">
        <f>1-F391</f>
        <v>1</v>
      </c>
    </row>
    <row r="392" spans="1:7" x14ac:dyDescent="0.25">
      <c r="A392" t="s">
        <v>325</v>
      </c>
      <c r="B392" t="s">
        <v>18</v>
      </c>
      <c r="C392">
        <v>2003</v>
      </c>
      <c r="D392" t="s">
        <v>44</v>
      </c>
      <c r="E392" t="s">
        <v>44</v>
      </c>
      <c r="F392">
        <f>IF(E392=D392,1,0)</f>
        <v>1</v>
      </c>
      <c r="G392">
        <f>1-F392</f>
        <v>0</v>
      </c>
    </row>
    <row r="393" spans="1:7" x14ac:dyDescent="0.25">
      <c r="A393" t="s">
        <v>332</v>
      </c>
      <c r="B393" t="s">
        <v>18</v>
      </c>
      <c r="C393">
        <v>1958</v>
      </c>
      <c r="D393" t="s">
        <v>44</v>
      </c>
      <c r="E393" t="s">
        <v>44</v>
      </c>
      <c r="F393">
        <f>IF(E393=D393,1,0)</f>
        <v>1</v>
      </c>
      <c r="G393">
        <f>1-F393</f>
        <v>0</v>
      </c>
    </row>
    <row r="394" spans="1:7" x14ac:dyDescent="0.25">
      <c r="A394" t="s">
        <v>333</v>
      </c>
      <c r="B394" t="s">
        <v>18</v>
      </c>
      <c r="C394">
        <v>1958</v>
      </c>
      <c r="D394" t="s">
        <v>44</v>
      </c>
      <c r="E394" t="s">
        <v>44</v>
      </c>
      <c r="F394">
        <f>IF(E394=D394,1,0)</f>
        <v>1</v>
      </c>
      <c r="G394">
        <f>1-F394</f>
        <v>0</v>
      </c>
    </row>
    <row r="395" spans="1:7" x14ac:dyDescent="0.25">
      <c r="A395" t="s">
        <v>43</v>
      </c>
      <c r="B395" t="s">
        <v>5</v>
      </c>
      <c r="C395">
        <v>1977</v>
      </c>
      <c r="D395" t="s">
        <v>44</v>
      </c>
      <c r="E395" t="s">
        <v>44</v>
      </c>
      <c r="F395">
        <f>IF(E395=D395,1,0)</f>
        <v>1</v>
      </c>
      <c r="G395">
        <f>1-F395</f>
        <v>0</v>
      </c>
    </row>
    <row r="396" spans="1:7" x14ac:dyDescent="0.25">
      <c r="A396" t="s">
        <v>337</v>
      </c>
      <c r="B396" t="s">
        <v>1</v>
      </c>
      <c r="C396">
        <v>1904</v>
      </c>
      <c r="D396" t="s">
        <v>44</v>
      </c>
      <c r="E396" t="s">
        <v>44</v>
      </c>
      <c r="F396">
        <f>IF(E396=D396,1,0)</f>
        <v>1</v>
      </c>
      <c r="G396">
        <f>1-F396</f>
        <v>0</v>
      </c>
    </row>
    <row r="397" spans="1:7" x14ac:dyDescent="0.25">
      <c r="A397" t="s">
        <v>330</v>
      </c>
      <c r="B397" t="s">
        <v>8</v>
      </c>
      <c r="C397">
        <v>1962</v>
      </c>
      <c r="D397" t="s">
        <v>44</v>
      </c>
      <c r="E397" t="s">
        <v>44</v>
      </c>
      <c r="F397">
        <f>IF(E397=D397,1,0)</f>
        <v>1</v>
      </c>
      <c r="G397">
        <f>1-F397</f>
        <v>0</v>
      </c>
    </row>
    <row r="398" spans="1:7" x14ac:dyDescent="0.25">
      <c r="A398" t="s">
        <v>328</v>
      </c>
      <c r="B398" t="s">
        <v>18</v>
      </c>
      <c r="C398">
        <v>1964</v>
      </c>
      <c r="D398" t="s">
        <v>44</v>
      </c>
      <c r="E398" t="s">
        <v>44</v>
      </c>
      <c r="F398">
        <f>IF(E398=D398,1,0)</f>
        <v>1</v>
      </c>
      <c r="G398">
        <f>1-F398</f>
        <v>0</v>
      </c>
    </row>
    <row r="399" spans="1:7" x14ac:dyDescent="0.25">
      <c r="A399" t="s">
        <v>334</v>
      </c>
      <c r="B399" t="s">
        <v>5</v>
      </c>
      <c r="C399">
        <v>1956</v>
      </c>
      <c r="D399" t="s">
        <v>44</v>
      </c>
      <c r="E399" t="s">
        <v>44</v>
      </c>
      <c r="F399">
        <f>IF(E399=D399,1,0)</f>
        <v>1</v>
      </c>
      <c r="G399">
        <f>1-F399</f>
        <v>0</v>
      </c>
    </row>
    <row r="400" spans="1:7" x14ac:dyDescent="0.25">
      <c r="A400" t="s">
        <v>331</v>
      </c>
      <c r="B400" t="s">
        <v>18</v>
      </c>
      <c r="C400">
        <v>1958</v>
      </c>
      <c r="D400" t="s">
        <v>44</v>
      </c>
      <c r="E400" t="s">
        <v>44</v>
      </c>
      <c r="F400">
        <f>IF(E400=D400,1,0)</f>
        <v>1</v>
      </c>
      <c r="G400">
        <f>1-F400</f>
        <v>0</v>
      </c>
    </row>
    <row r="401" spans="1:7" x14ac:dyDescent="0.25">
      <c r="A401" t="s">
        <v>327</v>
      </c>
      <c r="B401" t="s">
        <v>18</v>
      </c>
      <c r="C401">
        <v>1978</v>
      </c>
      <c r="D401" t="s">
        <v>44</v>
      </c>
      <c r="E401" t="s">
        <v>44</v>
      </c>
      <c r="F401">
        <f>IF(E401=D401,1,0)</f>
        <v>1</v>
      </c>
      <c r="G401">
        <f>1-F401</f>
        <v>0</v>
      </c>
    </row>
    <row r="402" spans="1:7" x14ac:dyDescent="0.25">
      <c r="A402" t="s">
        <v>326</v>
      </c>
      <c r="B402" t="s">
        <v>18</v>
      </c>
      <c r="C402">
        <v>2003</v>
      </c>
      <c r="D402" t="s">
        <v>44</v>
      </c>
      <c r="E402" t="s">
        <v>44</v>
      </c>
      <c r="F402">
        <f>IF(E402=D402,1,0)</f>
        <v>1</v>
      </c>
      <c r="G402">
        <f>1-F402</f>
        <v>0</v>
      </c>
    </row>
    <row r="403" spans="1:7" x14ac:dyDescent="0.25">
      <c r="A403" t="s">
        <v>335</v>
      </c>
      <c r="B403" t="s">
        <v>46</v>
      </c>
      <c r="C403">
        <v>1908</v>
      </c>
      <c r="D403" t="s">
        <v>44</v>
      </c>
      <c r="E403" t="s">
        <v>336</v>
      </c>
      <c r="F403">
        <f>IF(E403=D403,1,0)</f>
        <v>0</v>
      </c>
      <c r="G403">
        <f>1-F403</f>
        <v>1</v>
      </c>
    </row>
    <row r="404" spans="1:7" x14ac:dyDescent="0.25">
      <c r="A404" t="s">
        <v>321</v>
      </c>
      <c r="B404" t="s">
        <v>1</v>
      </c>
      <c r="C404">
        <v>1949</v>
      </c>
      <c r="D404" t="s">
        <v>322</v>
      </c>
      <c r="E404" t="s">
        <v>322</v>
      </c>
      <c r="F404">
        <f>IF(E404=D404,1,0)</f>
        <v>1</v>
      </c>
      <c r="G404">
        <f>1-F404</f>
        <v>0</v>
      </c>
    </row>
    <row r="405" spans="1:7" x14ac:dyDescent="0.25">
      <c r="A405" t="s">
        <v>319</v>
      </c>
      <c r="B405" t="s">
        <v>320</v>
      </c>
      <c r="C405">
        <v>1977</v>
      </c>
      <c r="D405" t="s">
        <v>108</v>
      </c>
      <c r="E405" t="s">
        <v>108</v>
      </c>
      <c r="F405">
        <f>IF(E405=D405,1,0)</f>
        <v>1</v>
      </c>
      <c r="G405">
        <f>1-F405</f>
        <v>0</v>
      </c>
    </row>
    <row r="406" spans="1:7" x14ac:dyDescent="0.25">
      <c r="A406" t="s">
        <v>316</v>
      </c>
      <c r="B406" t="s">
        <v>658</v>
      </c>
      <c r="C406">
        <v>1979</v>
      </c>
      <c r="D406" t="s">
        <v>317</v>
      </c>
      <c r="E406" t="s">
        <v>317</v>
      </c>
      <c r="F406">
        <f>IF(E406=D406,1,0)</f>
        <v>1</v>
      </c>
      <c r="G406">
        <f>1-F406</f>
        <v>0</v>
      </c>
    </row>
    <row r="407" spans="1:7" x14ac:dyDescent="0.25">
      <c r="A407" t="s">
        <v>312</v>
      </c>
      <c r="B407" t="s">
        <v>1</v>
      </c>
      <c r="C407">
        <v>2014</v>
      </c>
      <c r="D407" t="s">
        <v>311</v>
      </c>
      <c r="E407" t="s">
        <v>311</v>
      </c>
      <c r="F407">
        <f>IF(E407=D407,1,0)</f>
        <v>1</v>
      </c>
      <c r="G407">
        <f>1-F407</f>
        <v>0</v>
      </c>
    </row>
    <row r="408" spans="1:7" x14ac:dyDescent="0.25">
      <c r="A408" t="s">
        <v>310</v>
      </c>
      <c r="B408" t="s">
        <v>1</v>
      </c>
      <c r="C408">
        <v>2014</v>
      </c>
      <c r="D408" t="s">
        <v>311</v>
      </c>
      <c r="E408" t="s">
        <v>311</v>
      </c>
      <c r="F408">
        <f>IF(E408=D408,1,0)</f>
        <v>1</v>
      </c>
      <c r="G408">
        <f>1-F408</f>
        <v>0</v>
      </c>
    </row>
    <row r="409" spans="1:7" x14ac:dyDescent="0.25">
      <c r="A409" t="s">
        <v>314</v>
      </c>
      <c r="B409" t="s">
        <v>5</v>
      </c>
      <c r="C409">
        <v>1969</v>
      </c>
      <c r="D409" t="s">
        <v>311</v>
      </c>
      <c r="E409" t="s">
        <v>311</v>
      </c>
      <c r="F409">
        <f>IF(E409=D409,1,0)</f>
        <v>1</v>
      </c>
      <c r="G409">
        <f>1-F409</f>
        <v>0</v>
      </c>
    </row>
    <row r="410" spans="1:7" x14ac:dyDescent="0.25">
      <c r="A410" t="s">
        <v>292</v>
      </c>
      <c r="B410" t="s">
        <v>5</v>
      </c>
      <c r="C410">
        <v>2016</v>
      </c>
      <c r="D410" t="s">
        <v>149</v>
      </c>
      <c r="E410" t="s">
        <v>149</v>
      </c>
      <c r="F410">
        <f>IF(E410=D410,1,0)</f>
        <v>1</v>
      </c>
      <c r="G410">
        <f>1-F410</f>
        <v>0</v>
      </c>
    </row>
    <row r="411" spans="1:7" x14ac:dyDescent="0.25">
      <c r="A411" t="s">
        <v>301</v>
      </c>
      <c r="B411" t="s">
        <v>1</v>
      </c>
      <c r="C411">
        <v>1929</v>
      </c>
      <c r="D411" t="s">
        <v>149</v>
      </c>
      <c r="E411" t="s">
        <v>149</v>
      </c>
      <c r="F411">
        <f>IF(E411=D411,1,0)</f>
        <v>1</v>
      </c>
      <c r="G411">
        <f>1-F411</f>
        <v>0</v>
      </c>
    </row>
    <row r="412" spans="1:7" x14ac:dyDescent="0.25">
      <c r="A412" t="s">
        <v>299</v>
      </c>
      <c r="B412" t="s">
        <v>18</v>
      </c>
      <c r="C412">
        <v>1953</v>
      </c>
      <c r="D412" t="s">
        <v>149</v>
      </c>
      <c r="E412" t="s">
        <v>149</v>
      </c>
      <c r="F412">
        <f>IF(E412=D412,1,0)</f>
        <v>1</v>
      </c>
      <c r="G412">
        <f>1-F412</f>
        <v>0</v>
      </c>
    </row>
    <row r="413" spans="1:7" x14ac:dyDescent="0.25">
      <c r="A413" t="s">
        <v>295</v>
      </c>
      <c r="B413" t="s">
        <v>18</v>
      </c>
      <c r="C413">
        <v>1999</v>
      </c>
      <c r="D413" t="s">
        <v>149</v>
      </c>
      <c r="E413" t="s">
        <v>149</v>
      </c>
      <c r="F413">
        <f>IF(E413=D413,1,0)</f>
        <v>1</v>
      </c>
      <c r="G413">
        <f>1-F413</f>
        <v>0</v>
      </c>
    </row>
    <row r="414" spans="1:7" x14ac:dyDescent="0.25">
      <c r="A414" t="s">
        <v>303</v>
      </c>
      <c r="B414" t="s">
        <v>18</v>
      </c>
      <c r="C414">
        <v>1913</v>
      </c>
      <c r="D414" t="s">
        <v>149</v>
      </c>
      <c r="E414" t="s">
        <v>149</v>
      </c>
      <c r="F414">
        <f>IF(E414=D414,1,0)</f>
        <v>1</v>
      </c>
      <c r="G414">
        <f>1-F414</f>
        <v>0</v>
      </c>
    </row>
    <row r="415" spans="1:7" x14ac:dyDescent="0.25">
      <c r="A415" t="s">
        <v>306</v>
      </c>
      <c r="B415" t="s">
        <v>18</v>
      </c>
      <c r="C415">
        <v>1902</v>
      </c>
      <c r="D415" t="s">
        <v>149</v>
      </c>
      <c r="E415" t="s">
        <v>149</v>
      </c>
      <c r="F415">
        <f>IF(E415=D415,1,0)</f>
        <v>1</v>
      </c>
      <c r="G415">
        <f>1-F415</f>
        <v>0</v>
      </c>
    </row>
    <row r="416" spans="1:7" x14ac:dyDescent="0.25">
      <c r="A416" t="s">
        <v>307</v>
      </c>
      <c r="B416" t="s">
        <v>5</v>
      </c>
      <c r="C416">
        <v>1901</v>
      </c>
      <c r="D416" t="s">
        <v>149</v>
      </c>
      <c r="E416" t="s">
        <v>149</v>
      </c>
      <c r="F416">
        <f>IF(E416=D416,1,0)</f>
        <v>1</v>
      </c>
      <c r="G416">
        <f>1-F416</f>
        <v>0</v>
      </c>
    </row>
    <row r="417" spans="1:7" x14ac:dyDescent="0.25">
      <c r="A417" t="s">
        <v>304</v>
      </c>
      <c r="B417" t="s">
        <v>18</v>
      </c>
      <c r="C417">
        <v>1910</v>
      </c>
      <c r="D417" t="s">
        <v>149</v>
      </c>
      <c r="E417" t="s">
        <v>149</v>
      </c>
      <c r="F417">
        <f>IF(E417=D417,1,0)</f>
        <v>1</v>
      </c>
      <c r="G417">
        <f>1-F417</f>
        <v>0</v>
      </c>
    </row>
    <row r="418" spans="1:7" x14ac:dyDescent="0.25">
      <c r="A418" t="s">
        <v>294</v>
      </c>
      <c r="B418" t="s">
        <v>18</v>
      </c>
      <c r="C418">
        <v>1999</v>
      </c>
      <c r="D418" t="s">
        <v>149</v>
      </c>
      <c r="E418" t="s">
        <v>149</v>
      </c>
      <c r="F418">
        <f>IF(E418=D418,1,0)</f>
        <v>1</v>
      </c>
      <c r="G418">
        <f>1-F418</f>
        <v>0</v>
      </c>
    </row>
    <row r="419" spans="1:7" x14ac:dyDescent="0.25">
      <c r="A419" t="s">
        <v>298</v>
      </c>
      <c r="B419" t="s">
        <v>1</v>
      </c>
      <c r="C419">
        <v>1973</v>
      </c>
      <c r="D419" t="s">
        <v>149</v>
      </c>
      <c r="E419" t="s">
        <v>149</v>
      </c>
      <c r="F419">
        <f>IF(E419=D419,1,0)</f>
        <v>1</v>
      </c>
      <c r="G419">
        <f>1-F419</f>
        <v>0</v>
      </c>
    </row>
    <row r="420" spans="1:7" x14ac:dyDescent="0.25">
      <c r="A420" t="s">
        <v>300</v>
      </c>
      <c r="B420" t="s">
        <v>5</v>
      </c>
      <c r="C420">
        <v>1936</v>
      </c>
      <c r="D420" t="s">
        <v>149</v>
      </c>
      <c r="E420" t="s">
        <v>149</v>
      </c>
      <c r="F420">
        <f>IF(E420=D420,1,0)</f>
        <v>1</v>
      </c>
      <c r="G420">
        <f>1-F420</f>
        <v>0</v>
      </c>
    </row>
    <row r="421" spans="1:7" x14ac:dyDescent="0.25">
      <c r="A421" t="s">
        <v>305</v>
      </c>
      <c r="B421" t="s">
        <v>18</v>
      </c>
      <c r="C421">
        <v>1902</v>
      </c>
      <c r="D421" t="s">
        <v>149</v>
      </c>
      <c r="E421" t="s">
        <v>149</v>
      </c>
      <c r="F421">
        <f>IF(E421=D421,1,0)</f>
        <v>1</v>
      </c>
      <c r="G421">
        <f>1-F421</f>
        <v>0</v>
      </c>
    </row>
    <row r="422" spans="1:7" x14ac:dyDescent="0.25">
      <c r="A422" t="s">
        <v>296</v>
      </c>
      <c r="B422" t="s">
        <v>18</v>
      </c>
      <c r="C422">
        <v>1984</v>
      </c>
      <c r="D422" t="s">
        <v>149</v>
      </c>
      <c r="E422" t="s">
        <v>149</v>
      </c>
      <c r="F422">
        <f>IF(E422=D422,1,0)</f>
        <v>1</v>
      </c>
      <c r="G422">
        <f>1-F422</f>
        <v>0</v>
      </c>
    </row>
    <row r="423" spans="1:7" x14ac:dyDescent="0.25">
      <c r="A423" t="s">
        <v>302</v>
      </c>
      <c r="B423" t="s">
        <v>1</v>
      </c>
      <c r="C423">
        <v>1924</v>
      </c>
      <c r="D423" t="s">
        <v>149</v>
      </c>
      <c r="E423" t="s">
        <v>149</v>
      </c>
      <c r="F423">
        <f>IF(E423=D423,1,0)</f>
        <v>1</v>
      </c>
      <c r="G423">
        <f>1-F423</f>
        <v>0</v>
      </c>
    </row>
    <row r="424" spans="1:7" x14ac:dyDescent="0.25">
      <c r="A424" t="s">
        <v>290</v>
      </c>
      <c r="B424" t="s">
        <v>5</v>
      </c>
      <c r="C424">
        <v>1995</v>
      </c>
      <c r="D424" t="s">
        <v>291</v>
      </c>
      <c r="E424" t="s">
        <v>291</v>
      </c>
      <c r="F424">
        <f>IF(E424=D424,1,0)</f>
        <v>1</v>
      </c>
      <c r="G424">
        <f>1-F424</f>
        <v>0</v>
      </c>
    </row>
    <row r="425" spans="1:7" x14ac:dyDescent="0.25">
      <c r="A425" t="s">
        <v>271</v>
      </c>
      <c r="B425" t="s">
        <v>5</v>
      </c>
      <c r="C425">
        <v>2010</v>
      </c>
      <c r="D425" t="s">
        <v>264</v>
      </c>
      <c r="E425" t="s">
        <v>264</v>
      </c>
      <c r="F425">
        <f>IF(E425=D425,1,0)</f>
        <v>1</v>
      </c>
      <c r="G425">
        <f>1-F425</f>
        <v>0</v>
      </c>
    </row>
    <row r="426" spans="1:7" x14ac:dyDescent="0.25">
      <c r="A426" t="s">
        <v>280</v>
      </c>
      <c r="B426" t="s">
        <v>5</v>
      </c>
      <c r="C426">
        <v>2000</v>
      </c>
      <c r="D426" t="s">
        <v>264</v>
      </c>
      <c r="E426" t="s">
        <v>264</v>
      </c>
      <c r="F426">
        <f>IF(E426=D426,1,0)</f>
        <v>1</v>
      </c>
      <c r="G426">
        <f>1-F426</f>
        <v>0</v>
      </c>
    </row>
    <row r="427" spans="1:7" x14ac:dyDescent="0.25">
      <c r="A427" t="s">
        <v>287</v>
      </c>
      <c r="B427" t="s">
        <v>18</v>
      </c>
      <c r="C427">
        <v>1949</v>
      </c>
      <c r="D427" t="s">
        <v>264</v>
      </c>
      <c r="E427" t="s">
        <v>264</v>
      </c>
      <c r="F427">
        <f>IF(E427=D427,1,0)</f>
        <v>1</v>
      </c>
      <c r="G427">
        <f>1-F427</f>
        <v>0</v>
      </c>
    </row>
    <row r="428" spans="1:7" x14ac:dyDescent="0.25">
      <c r="A428" t="s">
        <v>268</v>
      </c>
      <c r="B428" t="s">
        <v>18</v>
      </c>
      <c r="C428">
        <v>2014</v>
      </c>
      <c r="D428" t="s">
        <v>264</v>
      </c>
      <c r="E428" t="s">
        <v>264</v>
      </c>
      <c r="F428">
        <f>IF(E428=D428,1,0)</f>
        <v>1</v>
      </c>
      <c r="G428">
        <f>1-F428</f>
        <v>0</v>
      </c>
    </row>
    <row r="429" spans="1:7" x14ac:dyDescent="0.25">
      <c r="A429" t="s">
        <v>269</v>
      </c>
      <c r="B429" t="s">
        <v>18</v>
      </c>
      <c r="C429">
        <v>2014</v>
      </c>
      <c r="D429" t="s">
        <v>264</v>
      </c>
      <c r="E429" t="s">
        <v>264</v>
      </c>
      <c r="F429">
        <f>IF(E429=D429,1,0)</f>
        <v>1</v>
      </c>
      <c r="G429">
        <f>1-F429</f>
        <v>0</v>
      </c>
    </row>
    <row r="430" spans="1:7" x14ac:dyDescent="0.25">
      <c r="A430" t="s">
        <v>284</v>
      </c>
      <c r="B430" t="s">
        <v>5</v>
      </c>
      <c r="C430">
        <v>1981</v>
      </c>
      <c r="D430" t="s">
        <v>264</v>
      </c>
      <c r="E430" t="s">
        <v>264</v>
      </c>
      <c r="F430">
        <f>IF(E430=D430,1,0)</f>
        <v>1</v>
      </c>
      <c r="G430">
        <f>1-F430</f>
        <v>0</v>
      </c>
    </row>
    <row r="431" spans="1:7" x14ac:dyDescent="0.25">
      <c r="A431" t="s">
        <v>277</v>
      </c>
      <c r="B431" t="s">
        <v>5</v>
      </c>
      <c r="C431">
        <v>2002</v>
      </c>
      <c r="D431" t="s">
        <v>264</v>
      </c>
      <c r="E431" t="s">
        <v>264</v>
      </c>
      <c r="F431">
        <f>IF(E431=D431,1,0)</f>
        <v>1</v>
      </c>
      <c r="G431">
        <f>1-F431</f>
        <v>0</v>
      </c>
    </row>
    <row r="432" spans="1:7" x14ac:dyDescent="0.25">
      <c r="A432" t="s">
        <v>285</v>
      </c>
      <c r="B432" t="s">
        <v>18</v>
      </c>
      <c r="C432">
        <v>1973</v>
      </c>
      <c r="D432" t="s">
        <v>264</v>
      </c>
      <c r="E432" t="s">
        <v>264</v>
      </c>
      <c r="F432">
        <f>IF(E432=D432,1,0)</f>
        <v>1</v>
      </c>
      <c r="G432">
        <f>1-F432</f>
        <v>0</v>
      </c>
    </row>
    <row r="433" spans="1:7" x14ac:dyDescent="0.25">
      <c r="A433" t="s">
        <v>275</v>
      </c>
      <c r="B433" t="s">
        <v>18</v>
      </c>
      <c r="C433">
        <v>2008</v>
      </c>
      <c r="D433" t="s">
        <v>264</v>
      </c>
      <c r="E433" t="s">
        <v>264</v>
      </c>
      <c r="F433">
        <f>IF(E433=D433,1,0)</f>
        <v>1</v>
      </c>
      <c r="G433">
        <f>1-F433</f>
        <v>0</v>
      </c>
    </row>
    <row r="434" spans="1:7" x14ac:dyDescent="0.25">
      <c r="A434" t="s">
        <v>278</v>
      </c>
      <c r="B434" t="s">
        <v>18</v>
      </c>
      <c r="C434">
        <v>2002</v>
      </c>
      <c r="D434" t="s">
        <v>264</v>
      </c>
      <c r="E434" t="s">
        <v>264</v>
      </c>
      <c r="F434">
        <f>IF(E434=D434,1,0)</f>
        <v>1</v>
      </c>
      <c r="G434">
        <f>1-F434</f>
        <v>0</v>
      </c>
    </row>
    <row r="435" spans="1:7" x14ac:dyDescent="0.25">
      <c r="A435" t="s">
        <v>279</v>
      </c>
      <c r="B435" t="s">
        <v>5</v>
      </c>
      <c r="C435">
        <v>2001</v>
      </c>
      <c r="D435" t="s">
        <v>264</v>
      </c>
      <c r="E435" t="s">
        <v>264</v>
      </c>
      <c r="F435">
        <f>IF(E435=D435,1,0)</f>
        <v>1</v>
      </c>
      <c r="G435">
        <f>1-F435</f>
        <v>0</v>
      </c>
    </row>
    <row r="436" spans="1:7" x14ac:dyDescent="0.25">
      <c r="A436" t="s">
        <v>266</v>
      </c>
      <c r="B436" t="s">
        <v>1</v>
      </c>
      <c r="C436">
        <v>2015</v>
      </c>
      <c r="D436" t="s">
        <v>264</v>
      </c>
      <c r="E436" t="s">
        <v>264</v>
      </c>
      <c r="F436">
        <f>IF(E436=D436,1,0)</f>
        <v>1</v>
      </c>
      <c r="G436">
        <f>1-F436</f>
        <v>0</v>
      </c>
    </row>
    <row r="437" spans="1:7" x14ac:dyDescent="0.25">
      <c r="A437" t="s">
        <v>270</v>
      </c>
      <c r="B437" t="s">
        <v>1</v>
      </c>
      <c r="C437">
        <v>2012</v>
      </c>
      <c r="D437" t="s">
        <v>264</v>
      </c>
      <c r="E437" t="s">
        <v>264</v>
      </c>
      <c r="F437">
        <f>IF(E437=D437,1,0)</f>
        <v>1</v>
      </c>
      <c r="G437">
        <f>1-F437</f>
        <v>0</v>
      </c>
    </row>
    <row r="438" spans="1:7" x14ac:dyDescent="0.25">
      <c r="A438" t="s">
        <v>286</v>
      </c>
      <c r="B438" t="s">
        <v>18</v>
      </c>
      <c r="C438">
        <v>1965</v>
      </c>
      <c r="D438" t="s">
        <v>264</v>
      </c>
      <c r="E438" t="s">
        <v>264</v>
      </c>
      <c r="F438">
        <f>IF(E438=D438,1,0)</f>
        <v>1</v>
      </c>
      <c r="G438">
        <f>1-F438</f>
        <v>0</v>
      </c>
    </row>
    <row r="439" spans="1:7" x14ac:dyDescent="0.25">
      <c r="A439" t="s">
        <v>283</v>
      </c>
      <c r="B439" t="s">
        <v>1</v>
      </c>
      <c r="C439">
        <v>1987</v>
      </c>
      <c r="D439" t="s">
        <v>264</v>
      </c>
      <c r="E439" t="s">
        <v>264</v>
      </c>
      <c r="F439">
        <f>IF(E439=D439,1,0)</f>
        <v>1</v>
      </c>
      <c r="G439">
        <f>1-F439</f>
        <v>0</v>
      </c>
    </row>
    <row r="440" spans="1:7" x14ac:dyDescent="0.25">
      <c r="A440" t="s">
        <v>265</v>
      </c>
      <c r="B440" t="s">
        <v>18</v>
      </c>
      <c r="C440">
        <v>2015</v>
      </c>
      <c r="D440" t="s">
        <v>264</v>
      </c>
      <c r="E440" t="s">
        <v>264</v>
      </c>
      <c r="F440">
        <f>IF(E440=D440,1,0)</f>
        <v>1</v>
      </c>
      <c r="G440">
        <f>1-F440</f>
        <v>0</v>
      </c>
    </row>
    <row r="441" spans="1:7" x14ac:dyDescent="0.25">
      <c r="A441" t="s">
        <v>274</v>
      </c>
      <c r="B441" t="s">
        <v>18</v>
      </c>
      <c r="C441">
        <v>2008</v>
      </c>
      <c r="D441" t="s">
        <v>264</v>
      </c>
      <c r="E441" t="s">
        <v>264</v>
      </c>
      <c r="F441">
        <f>IF(E441=D441,1,0)</f>
        <v>1</v>
      </c>
      <c r="G441">
        <f>1-F441</f>
        <v>0</v>
      </c>
    </row>
    <row r="442" spans="1:7" x14ac:dyDescent="0.25">
      <c r="A442" t="s">
        <v>263</v>
      </c>
      <c r="B442" t="s">
        <v>1</v>
      </c>
      <c r="C442">
        <v>2016</v>
      </c>
      <c r="D442" t="s">
        <v>264</v>
      </c>
      <c r="E442" t="s">
        <v>264</v>
      </c>
      <c r="F442">
        <f>IF(E442=D442,1,0)</f>
        <v>1</v>
      </c>
      <c r="G442">
        <f>1-F442</f>
        <v>0</v>
      </c>
    </row>
    <row r="443" spans="1:7" x14ac:dyDescent="0.25">
      <c r="A443" t="s">
        <v>262</v>
      </c>
      <c r="B443" t="s">
        <v>1</v>
      </c>
      <c r="C443">
        <v>1906</v>
      </c>
      <c r="D443" t="s">
        <v>250</v>
      </c>
      <c r="E443" t="s">
        <v>250</v>
      </c>
      <c r="F443">
        <f>IF(E443=D443,1,0)</f>
        <v>1</v>
      </c>
      <c r="G443">
        <f>1-F443</f>
        <v>0</v>
      </c>
    </row>
    <row r="444" spans="1:7" x14ac:dyDescent="0.25">
      <c r="A444" t="s">
        <v>253</v>
      </c>
      <c r="B444" t="s">
        <v>18</v>
      </c>
      <c r="C444">
        <v>1984</v>
      </c>
      <c r="D444" t="s">
        <v>250</v>
      </c>
      <c r="E444" t="s">
        <v>250</v>
      </c>
      <c r="F444">
        <f>IF(E444=D444,1,0)</f>
        <v>1</v>
      </c>
      <c r="G444">
        <f>1-F444</f>
        <v>0</v>
      </c>
    </row>
    <row r="445" spans="1:7" x14ac:dyDescent="0.25">
      <c r="A445" t="s">
        <v>260</v>
      </c>
      <c r="B445" t="s">
        <v>18</v>
      </c>
      <c r="C445">
        <v>1938</v>
      </c>
      <c r="D445" t="s">
        <v>10</v>
      </c>
      <c r="E445" t="s">
        <v>250</v>
      </c>
      <c r="F445">
        <f>IF(E445=D445,1,0)</f>
        <v>0</v>
      </c>
      <c r="G445">
        <f>1-F445</f>
        <v>1</v>
      </c>
    </row>
    <row r="446" spans="1:7" x14ac:dyDescent="0.25">
      <c r="A446" t="s">
        <v>256</v>
      </c>
      <c r="B446" t="s">
        <v>5</v>
      </c>
      <c r="C446">
        <v>1963</v>
      </c>
      <c r="D446" t="s">
        <v>250</v>
      </c>
      <c r="E446" t="s">
        <v>250</v>
      </c>
      <c r="F446">
        <f>IF(E446=D446,1,0)</f>
        <v>1</v>
      </c>
      <c r="G446">
        <f>1-F446</f>
        <v>0</v>
      </c>
    </row>
    <row r="447" spans="1:7" x14ac:dyDescent="0.25">
      <c r="A447" t="s">
        <v>261</v>
      </c>
      <c r="B447" t="s">
        <v>18</v>
      </c>
      <c r="C447">
        <v>1909</v>
      </c>
      <c r="D447" t="s">
        <v>250</v>
      </c>
      <c r="E447" t="s">
        <v>250</v>
      </c>
      <c r="F447">
        <f>IF(E447=D447,1,0)</f>
        <v>1</v>
      </c>
      <c r="G447">
        <f>1-F447</f>
        <v>0</v>
      </c>
    </row>
    <row r="448" spans="1:7" x14ac:dyDescent="0.25">
      <c r="A448" t="s">
        <v>249</v>
      </c>
      <c r="B448" t="s">
        <v>1</v>
      </c>
      <c r="C448">
        <v>2007</v>
      </c>
      <c r="D448" t="s">
        <v>250</v>
      </c>
      <c r="E448" t="s">
        <v>250</v>
      </c>
      <c r="F448">
        <f>IF(E448=D448,1,0)</f>
        <v>1</v>
      </c>
      <c r="G448">
        <f>1-F448</f>
        <v>0</v>
      </c>
    </row>
    <row r="449" spans="1:7" x14ac:dyDescent="0.25">
      <c r="A449" t="s">
        <v>252</v>
      </c>
      <c r="B449" t="s">
        <v>1</v>
      </c>
      <c r="C449">
        <v>1986</v>
      </c>
      <c r="D449" t="s">
        <v>250</v>
      </c>
      <c r="E449" t="s">
        <v>250</v>
      </c>
      <c r="F449">
        <f>IF(E449=D449,1,0)</f>
        <v>1</v>
      </c>
      <c r="G449">
        <f>1-F449</f>
        <v>0</v>
      </c>
    </row>
    <row r="450" spans="1:7" x14ac:dyDescent="0.25">
      <c r="A450" t="s">
        <v>258</v>
      </c>
      <c r="B450" t="s">
        <v>1</v>
      </c>
      <c r="C450">
        <v>1957</v>
      </c>
      <c r="D450" t="s">
        <v>250</v>
      </c>
      <c r="E450" t="s">
        <v>259</v>
      </c>
      <c r="F450">
        <f>IF(E450=D450,1,0)</f>
        <v>0</v>
      </c>
      <c r="G450">
        <f>1-F450</f>
        <v>1</v>
      </c>
    </row>
    <row r="451" spans="1:7" x14ac:dyDescent="0.25">
      <c r="A451" t="s">
        <v>226</v>
      </c>
      <c r="B451" t="s">
        <v>36</v>
      </c>
      <c r="C451">
        <v>2004</v>
      </c>
      <c r="D451" t="s">
        <v>243</v>
      </c>
      <c r="E451" t="s">
        <v>61</v>
      </c>
      <c r="F451">
        <f>IF(E451=D451,1,0)</f>
        <v>0</v>
      </c>
      <c r="G451">
        <f>1-F451</f>
        <v>1</v>
      </c>
    </row>
    <row r="452" spans="1:7" x14ac:dyDescent="0.25">
      <c r="A452" t="s">
        <v>248</v>
      </c>
      <c r="B452" t="s">
        <v>5</v>
      </c>
      <c r="C452">
        <v>2004</v>
      </c>
      <c r="D452" t="s">
        <v>243</v>
      </c>
      <c r="E452" t="s">
        <v>243</v>
      </c>
      <c r="F452">
        <f>IF(E452=D452,1,0)</f>
        <v>1</v>
      </c>
      <c r="G452">
        <f>1-F452</f>
        <v>0</v>
      </c>
    </row>
    <row r="453" spans="1:7" x14ac:dyDescent="0.25">
      <c r="A453" t="s">
        <v>247</v>
      </c>
      <c r="B453" t="s">
        <v>5</v>
      </c>
      <c r="C453">
        <v>2009</v>
      </c>
      <c r="D453" t="s">
        <v>243</v>
      </c>
      <c r="E453" t="s">
        <v>243</v>
      </c>
      <c r="F453">
        <f>IF(E453=D453,1,0)</f>
        <v>1</v>
      </c>
      <c r="G453">
        <f>1-F453</f>
        <v>0</v>
      </c>
    </row>
    <row r="454" spans="1:7" x14ac:dyDescent="0.25">
      <c r="A454" t="s">
        <v>246</v>
      </c>
      <c r="B454" t="s">
        <v>5</v>
      </c>
      <c r="C454">
        <v>2011</v>
      </c>
      <c r="D454" t="s">
        <v>243</v>
      </c>
      <c r="E454" t="s">
        <v>243</v>
      </c>
      <c r="F454">
        <f>IF(E454=D454,1,0)</f>
        <v>1</v>
      </c>
      <c r="G454">
        <f>1-F454</f>
        <v>0</v>
      </c>
    </row>
    <row r="455" spans="1:7" x14ac:dyDescent="0.25">
      <c r="A455" t="s">
        <v>244</v>
      </c>
      <c r="B455" t="s">
        <v>36</v>
      </c>
      <c r="C455">
        <v>2013</v>
      </c>
      <c r="D455" t="s">
        <v>243</v>
      </c>
      <c r="E455" t="s">
        <v>245</v>
      </c>
      <c r="F455">
        <f>IF(E455=D455,1,0)</f>
        <v>0</v>
      </c>
      <c r="G455">
        <f>1-F455</f>
        <v>1</v>
      </c>
    </row>
    <row r="456" spans="1:7" x14ac:dyDescent="0.25">
      <c r="A456" t="s">
        <v>241</v>
      </c>
      <c r="B456" t="s">
        <v>18</v>
      </c>
      <c r="C456">
        <v>1951</v>
      </c>
      <c r="D456" t="s">
        <v>240</v>
      </c>
      <c r="E456" t="s">
        <v>240</v>
      </c>
      <c r="F456">
        <f>IF(E456=D456,1,0)</f>
        <v>1</v>
      </c>
      <c r="G456">
        <f>1-F456</f>
        <v>0</v>
      </c>
    </row>
    <row r="457" spans="1:7" x14ac:dyDescent="0.25">
      <c r="A457" t="s">
        <v>237</v>
      </c>
      <c r="B457" t="s">
        <v>18</v>
      </c>
      <c r="C457">
        <v>1930</v>
      </c>
      <c r="D457" t="s">
        <v>234</v>
      </c>
      <c r="E457" t="s">
        <v>234</v>
      </c>
      <c r="F457">
        <f>IF(E457=D457,1,0)</f>
        <v>1</v>
      </c>
      <c r="G457">
        <f>1-F457</f>
        <v>0</v>
      </c>
    </row>
    <row r="458" spans="1:7" x14ac:dyDescent="0.25">
      <c r="A458" t="s">
        <v>232</v>
      </c>
      <c r="B458" t="s">
        <v>1</v>
      </c>
      <c r="C458">
        <v>1937</v>
      </c>
      <c r="D458" t="s">
        <v>61</v>
      </c>
      <c r="E458" t="s">
        <v>61</v>
      </c>
      <c r="F458">
        <f>IF(E458=D458,1,0)</f>
        <v>1</v>
      </c>
      <c r="G458">
        <f>1-F458</f>
        <v>0</v>
      </c>
    </row>
    <row r="459" spans="1:7" x14ac:dyDescent="0.25">
      <c r="A459" t="s">
        <v>231</v>
      </c>
      <c r="B459" t="s">
        <v>5</v>
      </c>
      <c r="C459">
        <v>1943</v>
      </c>
      <c r="D459" t="s">
        <v>61</v>
      </c>
      <c r="E459" t="s">
        <v>61</v>
      </c>
      <c r="F459">
        <f>IF(E459=D459,1,0)</f>
        <v>1</v>
      </c>
      <c r="G459">
        <f>1-F459</f>
        <v>0</v>
      </c>
    </row>
    <row r="460" spans="1:7" x14ac:dyDescent="0.25">
      <c r="A460" t="s">
        <v>167</v>
      </c>
      <c r="B460" t="s">
        <v>46</v>
      </c>
      <c r="C460">
        <v>1973</v>
      </c>
      <c r="D460" t="s">
        <v>34</v>
      </c>
      <c r="E460" t="s">
        <v>20</v>
      </c>
      <c r="F460">
        <f>IF(E460=D460,1,0)</f>
        <v>0</v>
      </c>
      <c r="G460">
        <f>1-F460</f>
        <v>1</v>
      </c>
    </row>
    <row r="461" spans="1:7" x14ac:dyDescent="0.25">
      <c r="A461" t="s">
        <v>33</v>
      </c>
      <c r="B461" t="s">
        <v>5</v>
      </c>
      <c r="C461">
        <v>1925</v>
      </c>
      <c r="D461" t="s">
        <v>34</v>
      </c>
      <c r="E461" t="s">
        <v>20</v>
      </c>
      <c r="F461">
        <f>IF(E461=D461,1,0)</f>
        <v>0</v>
      </c>
      <c r="G461">
        <f>1-F461</f>
        <v>1</v>
      </c>
    </row>
    <row r="462" spans="1:7" x14ac:dyDescent="0.25">
      <c r="A462" t="s">
        <v>27</v>
      </c>
      <c r="B462" t="s">
        <v>36</v>
      </c>
      <c r="C462">
        <v>1938</v>
      </c>
      <c r="D462" t="s">
        <v>34</v>
      </c>
      <c r="E462" t="s">
        <v>20</v>
      </c>
      <c r="F462">
        <f>IF(E462=D462,1,0)</f>
        <v>0</v>
      </c>
      <c r="G462">
        <f>1-F462</f>
        <v>1</v>
      </c>
    </row>
    <row r="463" spans="1:7" x14ac:dyDescent="0.25">
      <c r="A463" t="s">
        <v>143</v>
      </c>
      <c r="B463" t="s">
        <v>8</v>
      </c>
      <c r="C463">
        <v>2007</v>
      </c>
      <c r="D463" t="s">
        <v>34</v>
      </c>
      <c r="E463" t="s">
        <v>79</v>
      </c>
      <c r="F463">
        <f>IF(E463=D463,1,0)</f>
        <v>0</v>
      </c>
      <c r="G463">
        <f>1-F463</f>
        <v>1</v>
      </c>
    </row>
    <row r="464" spans="1:7" x14ac:dyDescent="0.25">
      <c r="A464" t="s">
        <v>190</v>
      </c>
      <c r="B464" t="s">
        <v>5</v>
      </c>
      <c r="C464">
        <v>1939</v>
      </c>
      <c r="D464" t="s">
        <v>34</v>
      </c>
      <c r="E464" t="s">
        <v>34</v>
      </c>
      <c r="F464">
        <f>IF(E464=D464,1,0)</f>
        <v>1</v>
      </c>
      <c r="G464">
        <f>1-F464</f>
        <v>0</v>
      </c>
    </row>
    <row r="465" spans="1:7" x14ac:dyDescent="0.25">
      <c r="A465" t="s">
        <v>199</v>
      </c>
      <c r="B465" t="s">
        <v>5</v>
      </c>
      <c r="C465">
        <v>1928</v>
      </c>
      <c r="D465" t="s">
        <v>34</v>
      </c>
      <c r="E465" t="s">
        <v>34</v>
      </c>
      <c r="F465">
        <f>IF(E465=D465,1,0)</f>
        <v>1</v>
      </c>
      <c r="G465">
        <f>1-F465</f>
        <v>0</v>
      </c>
    </row>
    <row r="466" spans="1:7" x14ac:dyDescent="0.25">
      <c r="A466" t="s">
        <v>222</v>
      </c>
      <c r="B466" t="s">
        <v>5</v>
      </c>
      <c r="C466">
        <v>1905</v>
      </c>
      <c r="D466" t="s">
        <v>34</v>
      </c>
      <c r="E466" t="s">
        <v>34</v>
      </c>
      <c r="F466">
        <f>IF(E466=D466,1,0)</f>
        <v>1</v>
      </c>
      <c r="G466">
        <f>1-F466</f>
        <v>0</v>
      </c>
    </row>
    <row r="467" spans="1:7" x14ac:dyDescent="0.25">
      <c r="A467" t="s">
        <v>204</v>
      </c>
      <c r="B467" t="s">
        <v>18</v>
      </c>
      <c r="C467">
        <v>1921</v>
      </c>
      <c r="D467" t="s">
        <v>34</v>
      </c>
      <c r="E467" t="s">
        <v>34</v>
      </c>
      <c r="F467">
        <f>IF(E467=D467,1,0)</f>
        <v>1</v>
      </c>
      <c r="G467">
        <f>1-F467</f>
        <v>0</v>
      </c>
    </row>
    <row r="468" spans="1:7" x14ac:dyDescent="0.25">
      <c r="A468" t="s">
        <v>213</v>
      </c>
      <c r="B468" t="s">
        <v>1</v>
      </c>
      <c r="C468">
        <v>1910</v>
      </c>
      <c r="D468" t="s">
        <v>34</v>
      </c>
      <c r="E468" t="s">
        <v>34</v>
      </c>
      <c r="F468">
        <f>IF(E468=D468,1,0)</f>
        <v>1</v>
      </c>
      <c r="G468">
        <f>1-F468</f>
        <v>0</v>
      </c>
    </row>
    <row r="469" spans="1:7" x14ac:dyDescent="0.25">
      <c r="A469" t="s">
        <v>165</v>
      </c>
      <c r="B469" t="s">
        <v>18</v>
      </c>
      <c r="C469">
        <v>1978</v>
      </c>
      <c r="D469" t="s">
        <v>34</v>
      </c>
      <c r="E469" t="s">
        <v>34</v>
      </c>
      <c r="F469">
        <f>IF(E469=D469,1,0)</f>
        <v>1</v>
      </c>
      <c r="G469">
        <f>1-F469</f>
        <v>0</v>
      </c>
    </row>
    <row r="470" spans="1:7" x14ac:dyDescent="0.25">
      <c r="A470" t="s">
        <v>151</v>
      </c>
      <c r="B470" t="s">
        <v>1</v>
      </c>
      <c r="C470">
        <v>1991</v>
      </c>
      <c r="D470" t="s">
        <v>34</v>
      </c>
      <c r="E470" t="s">
        <v>34</v>
      </c>
      <c r="F470">
        <f>IF(E470=D470,1,0)</f>
        <v>1</v>
      </c>
      <c r="G470">
        <f>1-F470</f>
        <v>0</v>
      </c>
    </row>
    <row r="471" spans="1:7" x14ac:dyDescent="0.25">
      <c r="A471" t="s">
        <v>195</v>
      </c>
      <c r="B471" t="s">
        <v>5</v>
      </c>
      <c r="C471">
        <v>1931</v>
      </c>
      <c r="D471" t="s">
        <v>34</v>
      </c>
      <c r="E471" t="s">
        <v>34</v>
      </c>
      <c r="F471">
        <f>IF(E471=D471,1,0)</f>
        <v>1</v>
      </c>
      <c r="G471">
        <f>1-F471</f>
        <v>0</v>
      </c>
    </row>
    <row r="472" spans="1:7" x14ac:dyDescent="0.25">
      <c r="A472" t="s">
        <v>150</v>
      </c>
      <c r="B472" t="s">
        <v>1</v>
      </c>
      <c r="C472">
        <v>1995</v>
      </c>
      <c r="D472" t="s">
        <v>34</v>
      </c>
      <c r="E472" t="s">
        <v>34</v>
      </c>
      <c r="F472">
        <f>IF(E472=D472,1,0)</f>
        <v>1</v>
      </c>
      <c r="G472">
        <f>1-F472</f>
        <v>0</v>
      </c>
    </row>
    <row r="473" spans="1:7" x14ac:dyDescent="0.25">
      <c r="A473" t="s">
        <v>218</v>
      </c>
      <c r="B473" t="s">
        <v>5</v>
      </c>
      <c r="C473">
        <v>1907</v>
      </c>
      <c r="D473" t="s">
        <v>34</v>
      </c>
      <c r="E473" t="s">
        <v>34</v>
      </c>
      <c r="F473">
        <f>IF(E473=D473,1,0)</f>
        <v>1</v>
      </c>
      <c r="G473">
        <f>1-F473</f>
        <v>0</v>
      </c>
    </row>
    <row r="474" spans="1:7" x14ac:dyDescent="0.25">
      <c r="A474" t="s">
        <v>224</v>
      </c>
      <c r="B474" t="s">
        <v>1</v>
      </c>
      <c r="C474">
        <v>1901</v>
      </c>
      <c r="D474" t="s">
        <v>34</v>
      </c>
      <c r="E474" t="s">
        <v>34</v>
      </c>
      <c r="F474">
        <f>IF(E474=D474,1,0)</f>
        <v>1</v>
      </c>
      <c r="G474">
        <f>1-F474</f>
        <v>0</v>
      </c>
    </row>
    <row r="475" spans="1:7" x14ac:dyDescent="0.25">
      <c r="A475" t="s">
        <v>166</v>
      </c>
      <c r="B475" t="s">
        <v>5</v>
      </c>
      <c r="C475">
        <v>1973</v>
      </c>
      <c r="D475" t="s">
        <v>34</v>
      </c>
      <c r="E475" t="s">
        <v>34</v>
      </c>
      <c r="F475">
        <f>IF(E475=D475,1,0)</f>
        <v>1</v>
      </c>
      <c r="G475">
        <f>1-F475</f>
        <v>0</v>
      </c>
    </row>
    <row r="476" spans="1:7" x14ac:dyDescent="0.25">
      <c r="A476" t="s">
        <v>160</v>
      </c>
      <c r="B476" t="s">
        <v>18</v>
      </c>
      <c r="C476">
        <v>1986</v>
      </c>
      <c r="D476" t="s">
        <v>34</v>
      </c>
      <c r="E476" t="s">
        <v>34</v>
      </c>
      <c r="F476">
        <f>IF(E476=D476,1,0)</f>
        <v>1</v>
      </c>
      <c r="G476">
        <f>1-F476</f>
        <v>0</v>
      </c>
    </row>
    <row r="477" spans="1:7" x14ac:dyDescent="0.25">
      <c r="A477" t="s">
        <v>152</v>
      </c>
      <c r="B477" t="s">
        <v>1</v>
      </c>
      <c r="C477">
        <v>1991</v>
      </c>
      <c r="D477" t="s">
        <v>34</v>
      </c>
      <c r="E477" t="s">
        <v>34</v>
      </c>
      <c r="F477">
        <f>IF(E477=D477,1,0)</f>
        <v>1</v>
      </c>
      <c r="G477">
        <f>1-F477</f>
        <v>0</v>
      </c>
    </row>
    <row r="478" spans="1:7" x14ac:dyDescent="0.25">
      <c r="A478" t="s">
        <v>172</v>
      </c>
      <c r="B478" t="s">
        <v>1</v>
      </c>
      <c r="C478">
        <v>1964</v>
      </c>
      <c r="D478" t="s">
        <v>34</v>
      </c>
      <c r="E478" t="s">
        <v>34</v>
      </c>
      <c r="F478">
        <f>IF(E478=D478,1,0)</f>
        <v>1</v>
      </c>
      <c r="G478">
        <f>1-F478</f>
        <v>0</v>
      </c>
    </row>
    <row r="479" spans="1:7" x14ac:dyDescent="0.25">
      <c r="A479" t="s">
        <v>196</v>
      </c>
      <c r="B479" t="s">
        <v>5</v>
      </c>
      <c r="C479">
        <v>1931</v>
      </c>
      <c r="D479" t="s">
        <v>34</v>
      </c>
      <c r="E479" t="s">
        <v>34</v>
      </c>
      <c r="F479">
        <f>IF(E479=D479,1,0)</f>
        <v>1</v>
      </c>
      <c r="G479">
        <f>1-F479</f>
        <v>0</v>
      </c>
    </row>
    <row r="480" spans="1:7" x14ac:dyDescent="0.25">
      <c r="A480" t="s">
        <v>183</v>
      </c>
      <c r="B480" t="s">
        <v>1</v>
      </c>
      <c r="C480">
        <v>1953</v>
      </c>
      <c r="D480" t="s">
        <v>34</v>
      </c>
      <c r="E480" t="s">
        <v>34</v>
      </c>
      <c r="F480">
        <f>IF(E480=D480,1,0)</f>
        <v>1</v>
      </c>
      <c r="G480">
        <f>1-F480</f>
        <v>0</v>
      </c>
    </row>
    <row r="481" spans="1:7" x14ac:dyDescent="0.25">
      <c r="A481" t="s">
        <v>207</v>
      </c>
      <c r="B481" t="s">
        <v>5</v>
      </c>
      <c r="C481">
        <v>1918</v>
      </c>
      <c r="D481" t="s">
        <v>34</v>
      </c>
      <c r="E481" t="s">
        <v>34</v>
      </c>
      <c r="F481">
        <f>IF(E481=D481,1,0)</f>
        <v>1</v>
      </c>
      <c r="G481">
        <f>1-F481</f>
        <v>0</v>
      </c>
    </row>
    <row r="482" spans="1:7" x14ac:dyDescent="0.25">
      <c r="A482" t="s">
        <v>164</v>
      </c>
      <c r="B482" t="s">
        <v>5</v>
      </c>
      <c r="C482">
        <v>1979</v>
      </c>
      <c r="D482" t="s">
        <v>34</v>
      </c>
      <c r="E482" t="s">
        <v>34</v>
      </c>
      <c r="F482">
        <f>IF(E482=D482,1,0)</f>
        <v>1</v>
      </c>
      <c r="G482">
        <f>1-F482</f>
        <v>0</v>
      </c>
    </row>
    <row r="483" spans="1:7" x14ac:dyDescent="0.25">
      <c r="A483" t="s">
        <v>161</v>
      </c>
      <c r="B483" t="s">
        <v>18</v>
      </c>
      <c r="C483">
        <v>1986</v>
      </c>
      <c r="D483" t="s">
        <v>34</v>
      </c>
      <c r="E483" t="s">
        <v>34</v>
      </c>
      <c r="F483">
        <f>IF(E483=D483,1,0)</f>
        <v>1</v>
      </c>
      <c r="G483">
        <f>1-F483</f>
        <v>0</v>
      </c>
    </row>
    <row r="484" spans="1:7" x14ac:dyDescent="0.25">
      <c r="A484" t="s">
        <v>191</v>
      </c>
      <c r="B484" t="s">
        <v>1</v>
      </c>
      <c r="C484">
        <v>1939</v>
      </c>
      <c r="D484" t="s">
        <v>34</v>
      </c>
      <c r="E484" t="s">
        <v>34</v>
      </c>
      <c r="F484">
        <f>IF(E484=D484,1,0)</f>
        <v>1</v>
      </c>
      <c r="G484">
        <f>1-F484</f>
        <v>0</v>
      </c>
    </row>
    <row r="485" spans="1:7" x14ac:dyDescent="0.25">
      <c r="A485" t="s">
        <v>142</v>
      </c>
      <c r="B485" t="s">
        <v>5</v>
      </c>
      <c r="C485">
        <v>2007</v>
      </c>
      <c r="D485" t="s">
        <v>34</v>
      </c>
      <c r="E485" t="s">
        <v>34</v>
      </c>
      <c r="F485">
        <f>IF(E485=D485,1,0)</f>
        <v>1</v>
      </c>
      <c r="G485">
        <f>1-F485</f>
        <v>0</v>
      </c>
    </row>
    <row r="486" spans="1:7" x14ac:dyDescent="0.25">
      <c r="A486" t="s">
        <v>202</v>
      </c>
      <c r="B486" t="s">
        <v>18</v>
      </c>
      <c r="C486">
        <v>1925</v>
      </c>
      <c r="D486" t="s">
        <v>34</v>
      </c>
      <c r="E486" t="s">
        <v>34</v>
      </c>
      <c r="F486">
        <f>IF(E486=D486,1,0)</f>
        <v>1</v>
      </c>
      <c r="G486">
        <f>1-F486</f>
        <v>0</v>
      </c>
    </row>
    <row r="487" spans="1:7" x14ac:dyDescent="0.25">
      <c r="A487" t="s">
        <v>171</v>
      </c>
      <c r="B487" t="s">
        <v>18</v>
      </c>
      <c r="C487">
        <v>1967</v>
      </c>
      <c r="D487" t="s">
        <v>34</v>
      </c>
      <c r="E487" t="s">
        <v>34</v>
      </c>
      <c r="F487">
        <f>IF(E487=D487,1,0)</f>
        <v>1</v>
      </c>
      <c r="G487">
        <f>1-F487</f>
        <v>0</v>
      </c>
    </row>
    <row r="488" spans="1:7" x14ac:dyDescent="0.25">
      <c r="A488" t="s">
        <v>197</v>
      </c>
      <c r="B488" t="s">
        <v>5</v>
      </c>
      <c r="C488">
        <v>1930</v>
      </c>
      <c r="D488" t="s">
        <v>34</v>
      </c>
      <c r="E488" t="s">
        <v>34</v>
      </c>
      <c r="F488">
        <f>IF(E488=D488,1,0)</f>
        <v>1</v>
      </c>
      <c r="G488">
        <f>1-F488</f>
        <v>0</v>
      </c>
    </row>
    <row r="489" spans="1:7" x14ac:dyDescent="0.25">
      <c r="A489" t="s">
        <v>192</v>
      </c>
      <c r="B489" t="s">
        <v>1</v>
      </c>
      <c r="C489">
        <v>1935</v>
      </c>
      <c r="D489" t="s">
        <v>34</v>
      </c>
      <c r="E489" t="s">
        <v>34</v>
      </c>
      <c r="F489">
        <f>IF(E489=D489,1,0)</f>
        <v>1</v>
      </c>
      <c r="G489">
        <f>1-F489</f>
        <v>0</v>
      </c>
    </row>
    <row r="490" spans="1:7" x14ac:dyDescent="0.25">
      <c r="A490" t="s">
        <v>141</v>
      </c>
      <c r="B490" t="s">
        <v>1</v>
      </c>
      <c r="C490">
        <v>2008</v>
      </c>
      <c r="D490" t="s">
        <v>34</v>
      </c>
      <c r="E490" t="s">
        <v>34</v>
      </c>
      <c r="F490">
        <f>IF(E490=D490,1,0)</f>
        <v>1</v>
      </c>
      <c r="G490">
        <f>1-F490</f>
        <v>0</v>
      </c>
    </row>
    <row r="491" spans="1:7" x14ac:dyDescent="0.25">
      <c r="A491" t="s">
        <v>157</v>
      </c>
      <c r="B491" t="s">
        <v>5</v>
      </c>
      <c r="C491">
        <v>1988</v>
      </c>
      <c r="D491" t="s">
        <v>34</v>
      </c>
      <c r="E491" t="s">
        <v>34</v>
      </c>
      <c r="F491">
        <f>IF(E491=D491,1,0)</f>
        <v>1</v>
      </c>
      <c r="G491">
        <f>1-F491</f>
        <v>0</v>
      </c>
    </row>
    <row r="492" spans="1:7" x14ac:dyDescent="0.25">
      <c r="A492" t="s">
        <v>200</v>
      </c>
      <c r="B492" t="s">
        <v>5</v>
      </c>
      <c r="C492">
        <v>1927</v>
      </c>
      <c r="D492" t="s">
        <v>34</v>
      </c>
      <c r="E492" t="s">
        <v>34</v>
      </c>
      <c r="F492">
        <f>IF(E492=D492,1,0)</f>
        <v>1</v>
      </c>
      <c r="G492">
        <f>1-F492</f>
        <v>0</v>
      </c>
    </row>
    <row r="493" spans="1:7" x14ac:dyDescent="0.25">
      <c r="A493" t="s">
        <v>146</v>
      </c>
      <c r="B493" t="s">
        <v>18</v>
      </c>
      <c r="C493">
        <v>2000</v>
      </c>
      <c r="D493" t="s">
        <v>34</v>
      </c>
      <c r="E493" t="s">
        <v>34</v>
      </c>
      <c r="F493">
        <f>IF(E493=D493,1,0)</f>
        <v>1</v>
      </c>
      <c r="G493">
        <f>1-F493</f>
        <v>0</v>
      </c>
    </row>
    <row r="494" spans="1:7" x14ac:dyDescent="0.25">
      <c r="A494" t="s">
        <v>223</v>
      </c>
      <c r="B494" t="s">
        <v>5</v>
      </c>
      <c r="C494">
        <v>1902</v>
      </c>
      <c r="D494" t="s">
        <v>34</v>
      </c>
      <c r="E494" t="s">
        <v>34</v>
      </c>
      <c r="F494">
        <f>IF(E494=D494,1,0)</f>
        <v>1</v>
      </c>
      <c r="G494">
        <f>1-F494</f>
        <v>0</v>
      </c>
    </row>
    <row r="495" spans="1:7" x14ac:dyDescent="0.25">
      <c r="A495" t="s">
        <v>182</v>
      </c>
      <c r="B495" t="s">
        <v>5</v>
      </c>
      <c r="C495">
        <v>1953</v>
      </c>
      <c r="D495" t="s">
        <v>34</v>
      </c>
      <c r="E495" t="s">
        <v>34</v>
      </c>
      <c r="F495">
        <f>IF(E495=D495,1,0)</f>
        <v>1</v>
      </c>
      <c r="G495">
        <f>1-F495</f>
        <v>0</v>
      </c>
    </row>
    <row r="496" spans="1:7" x14ac:dyDescent="0.25">
      <c r="A496" t="s">
        <v>159</v>
      </c>
      <c r="B496" t="s">
        <v>18</v>
      </c>
      <c r="C496">
        <v>1987</v>
      </c>
      <c r="D496" t="s">
        <v>34</v>
      </c>
      <c r="E496" t="s">
        <v>34</v>
      </c>
      <c r="F496">
        <f>IF(E496=D496,1,0)</f>
        <v>1</v>
      </c>
      <c r="G496">
        <f>1-F496</f>
        <v>0</v>
      </c>
    </row>
    <row r="497" spans="1:7" x14ac:dyDescent="0.25">
      <c r="A497" t="s">
        <v>176</v>
      </c>
      <c r="B497" t="s">
        <v>18</v>
      </c>
      <c r="C497">
        <v>1963</v>
      </c>
      <c r="D497" t="s">
        <v>34</v>
      </c>
      <c r="E497" t="s">
        <v>34</v>
      </c>
      <c r="F497">
        <f>IF(E497=D497,1,0)</f>
        <v>1</v>
      </c>
      <c r="G497">
        <f>1-F497</f>
        <v>0</v>
      </c>
    </row>
    <row r="498" spans="1:7" x14ac:dyDescent="0.25">
      <c r="A498" t="s">
        <v>201</v>
      </c>
      <c r="B498" t="s">
        <v>18</v>
      </c>
      <c r="C498">
        <v>1925</v>
      </c>
      <c r="D498" t="s">
        <v>34</v>
      </c>
      <c r="E498" t="s">
        <v>34</v>
      </c>
      <c r="F498">
        <f>IF(E498=D498,1,0)</f>
        <v>1</v>
      </c>
      <c r="G498">
        <f>1-F498</f>
        <v>0</v>
      </c>
    </row>
    <row r="499" spans="1:7" x14ac:dyDescent="0.25">
      <c r="A499" t="s">
        <v>155</v>
      </c>
      <c r="B499" t="s">
        <v>5</v>
      </c>
      <c r="C499">
        <v>1988</v>
      </c>
      <c r="D499" t="s">
        <v>34</v>
      </c>
      <c r="E499" t="s">
        <v>34</v>
      </c>
      <c r="F499">
        <f>IF(E499=D499,1,0)</f>
        <v>1</v>
      </c>
      <c r="G499">
        <f>1-F499</f>
        <v>0</v>
      </c>
    </row>
    <row r="500" spans="1:7" x14ac:dyDescent="0.25">
      <c r="A500" t="s">
        <v>206</v>
      </c>
      <c r="B500" t="s">
        <v>18</v>
      </c>
      <c r="C500">
        <v>1919</v>
      </c>
      <c r="D500" t="s">
        <v>34</v>
      </c>
      <c r="E500" t="s">
        <v>34</v>
      </c>
      <c r="F500">
        <f>IF(E500=D500,1,0)</f>
        <v>1</v>
      </c>
      <c r="G500">
        <f>1-F500</f>
        <v>0</v>
      </c>
    </row>
    <row r="501" spans="1:7" x14ac:dyDescent="0.25">
      <c r="A501" t="s">
        <v>214</v>
      </c>
      <c r="B501" t="s">
        <v>18</v>
      </c>
      <c r="C501">
        <v>1909</v>
      </c>
      <c r="D501" t="s">
        <v>34</v>
      </c>
      <c r="E501" t="s">
        <v>34</v>
      </c>
      <c r="F501">
        <f>IF(E501=D501,1,0)</f>
        <v>1</v>
      </c>
      <c r="G501">
        <f>1-F501</f>
        <v>0</v>
      </c>
    </row>
    <row r="502" spans="1:7" x14ac:dyDescent="0.25">
      <c r="A502" t="s">
        <v>174</v>
      </c>
      <c r="B502" t="s">
        <v>5</v>
      </c>
      <c r="C502">
        <v>1963</v>
      </c>
      <c r="D502" t="s">
        <v>34</v>
      </c>
      <c r="E502" t="s">
        <v>34</v>
      </c>
      <c r="F502">
        <f>IF(E502=D502,1,0)</f>
        <v>1</v>
      </c>
      <c r="G502">
        <f>1-F502</f>
        <v>0</v>
      </c>
    </row>
    <row r="503" spans="1:7" x14ac:dyDescent="0.25">
      <c r="A503" t="s">
        <v>162</v>
      </c>
      <c r="B503" t="s">
        <v>18</v>
      </c>
      <c r="C503">
        <v>1985</v>
      </c>
      <c r="D503" t="s">
        <v>34</v>
      </c>
      <c r="E503" t="s">
        <v>34</v>
      </c>
      <c r="F503">
        <f>IF(E503=D503,1,0)</f>
        <v>1</v>
      </c>
      <c r="G503">
        <f>1-F503</f>
        <v>0</v>
      </c>
    </row>
    <row r="504" spans="1:7" x14ac:dyDescent="0.25">
      <c r="A504" t="s">
        <v>186</v>
      </c>
      <c r="B504" t="s">
        <v>5</v>
      </c>
      <c r="C504">
        <v>1950</v>
      </c>
      <c r="D504" t="s">
        <v>34</v>
      </c>
      <c r="E504" t="s">
        <v>34</v>
      </c>
      <c r="F504">
        <f>IF(E504=D504,1,0)</f>
        <v>1</v>
      </c>
      <c r="G504">
        <f>1-F504</f>
        <v>0</v>
      </c>
    </row>
    <row r="505" spans="1:7" x14ac:dyDescent="0.25">
      <c r="A505" t="s">
        <v>170</v>
      </c>
      <c r="B505" t="s">
        <v>5</v>
      </c>
      <c r="C505">
        <v>1967</v>
      </c>
      <c r="D505" t="s">
        <v>34</v>
      </c>
      <c r="E505" t="s">
        <v>34</v>
      </c>
      <c r="F505">
        <f>IF(E505=D505,1,0)</f>
        <v>1</v>
      </c>
      <c r="G505">
        <f>1-F505</f>
        <v>0</v>
      </c>
    </row>
    <row r="506" spans="1:7" x14ac:dyDescent="0.25">
      <c r="A506" t="s">
        <v>180</v>
      </c>
      <c r="B506" t="s">
        <v>18</v>
      </c>
      <c r="C506">
        <v>1954</v>
      </c>
      <c r="D506" t="s">
        <v>34</v>
      </c>
      <c r="E506" t="s">
        <v>34</v>
      </c>
      <c r="F506">
        <f>IF(E506=D506,1,0)</f>
        <v>1</v>
      </c>
      <c r="G506">
        <f>1-F506</f>
        <v>0</v>
      </c>
    </row>
    <row r="507" spans="1:7" x14ac:dyDescent="0.25">
      <c r="A507" t="s">
        <v>208</v>
      </c>
      <c r="B507" t="s">
        <v>18</v>
      </c>
      <c r="C507">
        <v>1918</v>
      </c>
      <c r="D507" t="s">
        <v>34</v>
      </c>
      <c r="E507" t="s">
        <v>34</v>
      </c>
      <c r="F507">
        <f>IF(E507=D507,1,0)</f>
        <v>1</v>
      </c>
      <c r="G507">
        <f>1-F507</f>
        <v>0</v>
      </c>
    </row>
    <row r="508" spans="1:7" x14ac:dyDescent="0.25">
      <c r="A508" t="s">
        <v>210</v>
      </c>
      <c r="B508" t="s">
        <v>18</v>
      </c>
      <c r="C508">
        <v>1914</v>
      </c>
      <c r="D508" t="s">
        <v>34</v>
      </c>
      <c r="E508" t="s">
        <v>34</v>
      </c>
      <c r="F508">
        <f>IF(E508=D508,1,0)</f>
        <v>1</v>
      </c>
      <c r="G508">
        <f>1-F508</f>
        <v>0</v>
      </c>
    </row>
    <row r="509" spans="1:7" x14ac:dyDescent="0.25">
      <c r="A509" t="s">
        <v>185</v>
      </c>
      <c r="B509" t="s">
        <v>5</v>
      </c>
      <c r="C509">
        <v>1950</v>
      </c>
      <c r="D509" t="s">
        <v>34</v>
      </c>
      <c r="E509" t="s">
        <v>34</v>
      </c>
      <c r="F509">
        <f>IF(E509=D509,1,0)</f>
        <v>1</v>
      </c>
      <c r="G509">
        <f>1-F509</f>
        <v>0</v>
      </c>
    </row>
    <row r="510" spans="1:7" x14ac:dyDescent="0.25">
      <c r="A510" t="s">
        <v>203</v>
      </c>
      <c r="B510" t="s">
        <v>1</v>
      </c>
      <c r="C510">
        <v>1922</v>
      </c>
      <c r="D510" t="s">
        <v>34</v>
      </c>
      <c r="E510" t="s">
        <v>34</v>
      </c>
      <c r="F510">
        <f>IF(E510=D510,1,0)</f>
        <v>1</v>
      </c>
      <c r="G510">
        <f>1-F510</f>
        <v>0</v>
      </c>
    </row>
    <row r="511" spans="1:7" x14ac:dyDescent="0.25">
      <c r="A511" t="s">
        <v>188</v>
      </c>
      <c r="B511" t="s">
        <v>5</v>
      </c>
      <c r="C511">
        <v>1944</v>
      </c>
      <c r="D511" t="s">
        <v>34</v>
      </c>
      <c r="E511" t="s">
        <v>34</v>
      </c>
      <c r="F511">
        <f>IF(E511=D511,1,0)</f>
        <v>1</v>
      </c>
      <c r="G511">
        <f>1-F511</f>
        <v>0</v>
      </c>
    </row>
    <row r="512" spans="1:7" x14ac:dyDescent="0.25">
      <c r="A512" t="s">
        <v>194</v>
      </c>
      <c r="B512" t="s">
        <v>1</v>
      </c>
      <c r="C512">
        <v>1931</v>
      </c>
      <c r="D512" t="s">
        <v>34</v>
      </c>
      <c r="E512" t="s">
        <v>34</v>
      </c>
      <c r="F512">
        <f>IF(E512=D512,1,0)</f>
        <v>1</v>
      </c>
      <c r="G512">
        <f>1-F512</f>
        <v>0</v>
      </c>
    </row>
    <row r="513" spans="1:7" x14ac:dyDescent="0.25">
      <c r="A513" t="s">
        <v>28</v>
      </c>
      <c r="B513" t="s">
        <v>1</v>
      </c>
      <c r="C513">
        <v>1936</v>
      </c>
      <c r="D513" t="s">
        <v>34</v>
      </c>
      <c r="E513" t="s">
        <v>34</v>
      </c>
      <c r="F513">
        <f>IF(E513=D513,1,0)</f>
        <v>1</v>
      </c>
      <c r="G513">
        <f>1-F513</f>
        <v>0</v>
      </c>
    </row>
    <row r="514" spans="1:7" x14ac:dyDescent="0.25">
      <c r="A514" t="s">
        <v>212</v>
      </c>
      <c r="B514" t="s">
        <v>5</v>
      </c>
      <c r="C514">
        <v>1910</v>
      </c>
      <c r="D514" t="s">
        <v>34</v>
      </c>
      <c r="E514" t="s">
        <v>34</v>
      </c>
      <c r="F514">
        <f>IF(E514=D514,1,0)</f>
        <v>1</v>
      </c>
      <c r="G514">
        <f>1-F514</f>
        <v>0</v>
      </c>
    </row>
    <row r="515" spans="1:7" x14ac:dyDescent="0.25">
      <c r="A515" t="s">
        <v>217</v>
      </c>
      <c r="B515" t="s">
        <v>1</v>
      </c>
      <c r="C515">
        <v>1908</v>
      </c>
      <c r="D515" t="s">
        <v>34</v>
      </c>
      <c r="E515" t="s">
        <v>34</v>
      </c>
      <c r="F515">
        <f>IF(E515=D515,1,0)</f>
        <v>1</v>
      </c>
      <c r="G515">
        <f>1-F515</f>
        <v>0</v>
      </c>
    </row>
    <row r="516" spans="1:7" x14ac:dyDescent="0.25">
      <c r="A516" t="s">
        <v>209</v>
      </c>
      <c r="B516" t="s">
        <v>5</v>
      </c>
      <c r="C516">
        <v>1915</v>
      </c>
      <c r="D516" t="s">
        <v>34</v>
      </c>
      <c r="E516" t="s">
        <v>34</v>
      </c>
      <c r="F516">
        <f>IF(E516=D516,1,0)</f>
        <v>1</v>
      </c>
      <c r="G516">
        <f>1-F516</f>
        <v>0</v>
      </c>
    </row>
    <row r="517" spans="1:7" x14ac:dyDescent="0.25">
      <c r="A517" t="s">
        <v>156</v>
      </c>
      <c r="B517" t="s">
        <v>5</v>
      </c>
      <c r="C517">
        <v>1988</v>
      </c>
      <c r="D517" t="s">
        <v>34</v>
      </c>
      <c r="E517" t="s">
        <v>34</v>
      </c>
      <c r="F517">
        <f>IF(E517=D517,1,0)</f>
        <v>1</v>
      </c>
      <c r="G517">
        <f>1-F517</f>
        <v>0</v>
      </c>
    </row>
    <row r="518" spans="1:7" x14ac:dyDescent="0.25">
      <c r="A518" t="s">
        <v>219</v>
      </c>
      <c r="B518" t="s">
        <v>1</v>
      </c>
      <c r="C518">
        <v>1905</v>
      </c>
      <c r="D518" t="s">
        <v>34</v>
      </c>
      <c r="E518" t="s">
        <v>34</v>
      </c>
      <c r="F518">
        <f>IF(E518=D518,1,0)</f>
        <v>1</v>
      </c>
      <c r="G518">
        <f>1-F518</f>
        <v>0</v>
      </c>
    </row>
    <row r="519" spans="1:7" x14ac:dyDescent="0.25">
      <c r="A519" t="s">
        <v>177</v>
      </c>
      <c r="B519" t="s">
        <v>18</v>
      </c>
      <c r="C519">
        <v>1961</v>
      </c>
      <c r="D519" t="s">
        <v>34</v>
      </c>
      <c r="E519" t="s">
        <v>34</v>
      </c>
      <c r="F519">
        <f>IF(E519=D519,1,0)</f>
        <v>1</v>
      </c>
      <c r="G519">
        <f>1-F519</f>
        <v>0</v>
      </c>
    </row>
    <row r="520" spans="1:7" x14ac:dyDescent="0.25">
      <c r="A520" t="s">
        <v>144</v>
      </c>
      <c r="B520" t="s">
        <v>18</v>
      </c>
      <c r="C520">
        <v>2005</v>
      </c>
      <c r="D520" t="s">
        <v>34</v>
      </c>
      <c r="E520" t="s">
        <v>34</v>
      </c>
      <c r="F520">
        <f>IF(E520=D520,1,0)</f>
        <v>1</v>
      </c>
      <c r="G520">
        <f>1-F520</f>
        <v>0</v>
      </c>
    </row>
    <row r="521" spans="1:7" x14ac:dyDescent="0.25">
      <c r="A521" t="s">
        <v>181</v>
      </c>
      <c r="B521" t="s">
        <v>18</v>
      </c>
      <c r="C521">
        <v>1954</v>
      </c>
      <c r="D521" t="s">
        <v>34</v>
      </c>
      <c r="E521" t="s">
        <v>34</v>
      </c>
      <c r="F521">
        <f>IF(E521=D521,1,0)</f>
        <v>1</v>
      </c>
      <c r="G521">
        <f>1-F521</f>
        <v>0</v>
      </c>
    </row>
    <row r="522" spans="1:7" x14ac:dyDescent="0.25">
      <c r="A522" t="s">
        <v>205</v>
      </c>
      <c r="B522" t="s">
        <v>5</v>
      </c>
      <c r="C522">
        <v>1920</v>
      </c>
      <c r="D522" t="s">
        <v>34</v>
      </c>
      <c r="E522" t="s">
        <v>34</v>
      </c>
      <c r="F522">
        <f>IF(E522=D522,1,0)</f>
        <v>1</v>
      </c>
      <c r="G522">
        <f>1-F522</f>
        <v>0</v>
      </c>
    </row>
    <row r="523" spans="1:7" x14ac:dyDescent="0.25">
      <c r="A523" t="s">
        <v>178</v>
      </c>
      <c r="B523" t="s">
        <v>1</v>
      </c>
      <c r="C523">
        <v>1956</v>
      </c>
      <c r="D523" t="s">
        <v>34</v>
      </c>
      <c r="E523" t="s">
        <v>34</v>
      </c>
      <c r="F523">
        <f>IF(E523=D523,1,0)</f>
        <v>1</v>
      </c>
      <c r="G523">
        <f>1-F523</f>
        <v>0</v>
      </c>
    </row>
    <row r="524" spans="1:7" x14ac:dyDescent="0.25">
      <c r="A524" t="s">
        <v>193</v>
      </c>
      <c r="B524" t="s">
        <v>18</v>
      </c>
      <c r="C524">
        <v>1932</v>
      </c>
      <c r="D524" t="s">
        <v>34</v>
      </c>
      <c r="E524" t="s">
        <v>34</v>
      </c>
      <c r="F524">
        <f>IF(E524=D524,1,0)</f>
        <v>1</v>
      </c>
      <c r="G524">
        <f>1-F524</f>
        <v>0</v>
      </c>
    </row>
    <row r="525" spans="1:7" x14ac:dyDescent="0.25">
      <c r="A525" t="s">
        <v>225</v>
      </c>
      <c r="B525" t="s">
        <v>18</v>
      </c>
      <c r="C525">
        <v>1901</v>
      </c>
      <c r="D525" t="s">
        <v>34</v>
      </c>
      <c r="E525" t="s">
        <v>34</v>
      </c>
      <c r="F525">
        <f>IF(E525=D525,1,0)</f>
        <v>1</v>
      </c>
      <c r="G525">
        <f>1-F525</f>
        <v>0</v>
      </c>
    </row>
    <row r="526" spans="1:7" x14ac:dyDescent="0.25">
      <c r="A526" t="s">
        <v>211</v>
      </c>
      <c r="B526" t="s">
        <v>18</v>
      </c>
      <c r="C526">
        <v>1911</v>
      </c>
      <c r="D526" t="s">
        <v>34</v>
      </c>
      <c r="E526" t="s">
        <v>34</v>
      </c>
      <c r="F526">
        <f>IF(E526=D526,1,0)</f>
        <v>1</v>
      </c>
      <c r="G526">
        <f>1-F526</f>
        <v>0</v>
      </c>
    </row>
    <row r="527" spans="1:7" x14ac:dyDescent="0.25">
      <c r="A527" t="s">
        <v>145</v>
      </c>
      <c r="B527" t="s">
        <v>18</v>
      </c>
      <c r="C527">
        <v>2001</v>
      </c>
      <c r="D527" t="s">
        <v>34</v>
      </c>
      <c r="E527" t="s">
        <v>34</v>
      </c>
      <c r="F527">
        <f>IF(E527=D527,1,0)</f>
        <v>1</v>
      </c>
      <c r="G527">
        <f>1-F527</f>
        <v>0</v>
      </c>
    </row>
    <row r="528" spans="1:7" x14ac:dyDescent="0.25">
      <c r="A528" t="s">
        <v>154</v>
      </c>
      <c r="B528" t="s">
        <v>18</v>
      </c>
      <c r="C528">
        <v>1989</v>
      </c>
      <c r="D528" t="s">
        <v>34</v>
      </c>
      <c r="E528" t="s">
        <v>34</v>
      </c>
      <c r="F528">
        <f>IF(E528=D528,1,0)</f>
        <v>1</v>
      </c>
      <c r="G528">
        <f>1-F528</f>
        <v>0</v>
      </c>
    </row>
    <row r="529" spans="1:7" x14ac:dyDescent="0.25">
      <c r="A529" t="s">
        <v>215</v>
      </c>
      <c r="B529" t="s">
        <v>36</v>
      </c>
      <c r="C529">
        <v>1909</v>
      </c>
      <c r="D529" t="s">
        <v>34</v>
      </c>
      <c r="E529" t="s">
        <v>216</v>
      </c>
      <c r="F529">
        <f>IF(E529=D529,1,0)</f>
        <v>0</v>
      </c>
      <c r="G529">
        <f>1-F529</f>
        <v>1</v>
      </c>
    </row>
    <row r="530" spans="1:7" x14ac:dyDescent="0.25">
      <c r="A530" t="s">
        <v>138</v>
      </c>
      <c r="B530" t="s">
        <v>36</v>
      </c>
      <c r="C530">
        <v>2014</v>
      </c>
      <c r="D530" t="s">
        <v>34</v>
      </c>
      <c r="E530" t="s">
        <v>139</v>
      </c>
      <c r="F530">
        <f>IF(E530=D530,1,0)</f>
        <v>0</v>
      </c>
      <c r="G530">
        <f>1-F530</f>
        <v>1</v>
      </c>
    </row>
    <row r="531" spans="1:7" x14ac:dyDescent="0.25">
      <c r="A531" t="s">
        <v>220</v>
      </c>
      <c r="B531" t="s">
        <v>18</v>
      </c>
      <c r="C531">
        <v>1905</v>
      </c>
      <c r="D531" t="s">
        <v>34</v>
      </c>
      <c r="E531" t="s">
        <v>221</v>
      </c>
      <c r="F531">
        <f>IF(E531=D531,1,0)</f>
        <v>0</v>
      </c>
      <c r="G531">
        <f>1-F531</f>
        <v>1</v>
      </c>
    </row>
    <row r="532" spans="1:7" x14ac:dyDescent="0.25">
      <c r="A532" t="s">
        <v>106</v>
      </c>
      <c r="B532" t="s">
        <v>8</v>
      </c>
      <c r="C532">
        <v>1997</v>
      </c>
      <c r="D532" t="s">
        <v>98</v>
      </c>
      <c r="E532" t="s">
        <v>659</v>
      </c>
      <c r="F532">
        <f>IF(E532=D532,1,0)</f>
        <v>0</v>
      </c>
      <c r="G532">
        <f>1-F532</f>
        <v>1</v>
      </c>
    </row>
    <row r="533" spans="1:7" x14ac:dyDescent="0.25">
      <c r="A533" t="s">
        <v>104</v>
      </c>
      <c r="B533" t="s">
        <v>18</v>
      </c>
      <c r="C533">
        <v>2007</v>
      </c>
      <c r="D533" t="s">
        <v>98</v>
      </c>
      <c r="E533" t="s">
        <v>98</v>
      </c>
      <c r="F533">
        <f>IF(E533=D533,1,0)</f>
        <v>1</v>
      </c>
      <c r="G533">
        <f>1-F533</f>
        <v>0</v>
      </c>
    </row>
    <row r="534" spans="1:7" x14ac:dyDescent="0.25">
      <c r="A534" t="s">
        <v>126</v>
      </c>
      <c r="B534" t="s">
        <v>127</v>
      </c>
      <c r="C534">
        <v>1912</v>
      </c>
      <c r="D534" t="s">
        <v>98</v>
      </c>
      <c r="E534" t="s">
        <v>98</v>
      </c>
      <c r="F534">
        <f>IF(E534=D534,1,0)</f>
        <v>1</v>
      </c>
      <c r="G534">
        <f>1-F534</f>
        <v>0</v>
      </c>
    </row>
    <row r="535" spans="1:7" x14ac:dyDescent="0.25">
      <c r="A535" t="s">
        <v>114</v>
      </c>
      <c r="B535" t="s">
        <v>18</v>
      </c>
      <c r="C535">
        <v>1966</v>
      </c>
      <c r="D535" t="s">
        <v>98</v>
      </c>
      <c r="E535" t="s">
        <v>98</v>
      </c>
      <c r="F535">
        <f>IF(E535=D535,1,0)</f>
        <v>1</v>
      </c>
      <c r="G535">
        <f>1-F535</f>
        <v>0</v>
      </c>
    </row>
    <row r="536" spans="1:7" x14ac:dyDescent="0.25">
      <c r="A536" t="s">
        <v>118</v>
      </c>
      <c r="B536" t="s">
        <v>1</v>
      </c>
      <c r="C536">
        <v>1956</v>
      </c>
      <c r="D536" t="s">
        <v>98</v>
      </c>
      <c r="E536" t="s">
        <v>98</v>
      </c>
      <c r="F536">
        <f>IF(E536=D536,1,0)</f>
        <v>1</v>
      </c>
      <c r="G536">
        <f>1-F536</f>
        <v>0</v>
      </c>
    </row>
    <row r="537" spans="1:7" x14ac:dyDescent="0.25">
      <c r="A537" t="s">
        <v>117</v>
      </c>
      <c r="B537" t="s">
        <v>1</v>
      </c>
      <c r="C537">
        <v>1965</v>
      </c>
      <c r="D537" t="s">
        <v>98</v>
      </c>
      <c r="E537" t="s">
        <v>98</v>
      </c>
      <c r="F537">
        <f>IF(E537=D537,1,0)</f>
        <v>1</v>
      </c>
      <c r="G537">
        <f>1-F537</f>
        <v>0</v>
      </c>
    </row>
    <row r="538" spans="1:7" x14ac:dyDescent="0.25">
      <c r="A538" t="s">
        <v>134</v>
      </c>
      <c r="B538" t="s">
        <v>18</v>
      </c>
      <c r="C538">
        <v>1903</v>
      </c>
      <c r="D538" t="s">
        <v>98</v>
      </c>
      <c r="E538" t="s">
        <v>98</v>
      </c>
      <c r="F538">
        <f>IF(E538=D538,1,0)</f>
        <v>1</v>
      </c>
      <c r="G538">
        <f>1-F538</f>
        <v>0</v>
      </c>
    </row>
    <row r="539" spans="1:7" x14ac:dyDescent="0.25">
      <c r="A539" t="s">
        <v>132</v>
      </c>
      <c r="B539" t="s">
        <v>1</v>
      </c>
      <c r="C539">
        <v>1907</v>
      </c>
      <c r="D539" t="s">
        <v>98</v>
      </c>
      <c r="E539" t="s">
        <v>98</v>
      </c>
      <c r="F539">
        <f>IF(E539=D539,1,0)</f>
        <v>1</v>
      </c>
      <c r="G539">
        <f>1-F539</f>
        <v>0</v>
      </c>
    </row>
    <row r="540" spans="1:7" x14ac:dyDescent="0.25">
      <c r="A540" t="s">
        <v>122</v>
      </c>
      <c r="B540" t="s">
        <v>1</v>
      </c>
      <c r="C540">
        <v>1928</v>
      </c>
      <c r="D540" t="s">
        <v>98</v>
      </c>
      <c r="E540" t="s">
        <v>98</v>
      </c>
      <c r="F540">
        <f>IF(E540=D540,1,0)</f>
        <v>1</v>
      </c>
      <c r="G540">
        <f>1-F540</f>
        <v>0</v>
      </c>
    </row>
    <row r="541" spans="1:7" x14ac:dyDescent="0.25">
      <c r="A541" t="s">
        <v>125</v>
      </c>
      <c r="B541" t="s">
        <v>1</v>
      </c>
      <c r="C541">
        <v>1913</v>
      </c>
      <c r="D541" t="s">
        <v>98</v>
      </c>
      <c r="E541" t="s">
        <v>98</v>
      </c>
      <c r="F541">
        <f>IF(E541=D541,1,0)</f>
        <v>1</v>
      </c>
      <c r="G541">
        <f>1-F541</f>
        <v>0</v>
      </c>
    </row>
    <row r="542" spans="1:7" x14ac:dyDescent="0.25">
      <c r="A542" t="s">
        <v>119</v>
      </c>
      <c r="B542" t="s">
        <v>5</v>
      </c>
      <c r="C542">
        <v>1935</v>
      </c>
      <c r="D542" t="s">
        <v>98</v>
      </c>
      <c r="E542" t="s">
        <v>98</v>
      </c>
      <c r="F542">
        <f>IF(E542=D542,1,0)</f>
        <v>1</v>
      </c>
      <c r="G542">
        <f>1-F542</f>
        <v>0</v>
      </c>
    </row>
    <row r="543" spans="1:7" x14ac:dyDescent="0.25">
      <c r="A543" t="s">
        <v>115</v>
      </c>
      <c r="B543" t="s">
        <v>1</v>
      </c>
      <c r="C543">
        <v>1965</v>
      </c>
      <c r="D543" t="s">
        <v>98</v>
      </c>
      <c r="E543" t="s">
        <v>98</v>
      </c>
      <c r="F543">
        <f>IF(E543=D543,1,0)</f>
        <v>1</v>
      </c>
      <c r="G543">
        <f>1-F543</f>
        <v>0</v>
      </c>
    </row>
    <row r="544" spans="1:7" x14ac:dyDescent="0.25">
      <c r="A544" t="s">
        <v>103</v>
      </c>
      <c r="B544" t="s">
        <v>1</v>
      </c>
      <c r="C544">
        <v>2008</v>
      </c>
      <c r="D544" t="s">
        <v>98</v>
      </c>
      <c r="E544" t="s">
        <v>98</v>
      </c>
      <c r="F544">
        <f>IF(E544=D544,1,0)</f>
        <v>1</v>
      </c>
      <c r="G544">
        <f>1-F544</f>
        <v>0</v>
      </c>
    </row>
    <row r="545" spans="1:7" x14ac:dyDescent="0.25">
      <c r="A545" t="s">
        <v>133</v>
      </c>
      <c r="B545" t="s">
        <v>5</v>
      </c>
      <c r="C545">
        <v>1906</v>
      </c>
      <c r="D545" t="s">
        <v>98</v>
      </c>
      <c r="E545" t="s">
        <v>98</v>
      </c>
      <c r="F545">
        <f>IF(E545=D545,1,0)</f>
        <v>1</v>
      </c>
      <c r="G545">
        <f>1-F545</f>
        <v>0</v>
      </c>
    </row>
    <row r="546" spans="1:7" x14ac:dyDescent="0.25">
      <c r="A546" t="s">
        <v>120</v>
      </c>
      <c r="B546" t="s">
        <v>5</v>
      </c>
      <c r="C546">
        <v>1935</v>
      </c>
      <c r="D546" t="s">
        <v>98</v>
      </c>
      <c r="E546" t="s">
        <v>98</v>
      </c>
      <c r="F546">
        <f>IF(E546=D546,1,0)</f>
        <v>1</v>
      </c>
      <c r="G546">
        <f>1-F546</f>
        <v>0</v>
      </c>
    </row>
    <row r="547" spans="1:7" x14ac:dyDescent="0.25">
      <c r="A547" t="s">
        <v>116</v>
      </c>
      <c r="B547" t="s">
        <v>1</v>
      </c>
      <c r="C547">
        <v>1965</v>
      </c>
      <c r="D547" t="s">
        <v>98</v>
      </c>
      <c r="E547" t="s">
        <v>98</v>
      </c>
      <c r="F547">
        <f>IF(E547=D547,1,0)</f>
        <v>1</v>
      </c>
      <c r="G547">
        <f>1-F547</f>
        <v>0</v>
      </c>
    </row>
    <row r="548" spans="1:7" x14ac:dyDescent="0.25">
      <c r="A548" t="s">
        <v>123</v>
      </c>
      <c r="B548" t="s">
        <v>18</v>
      </c>
      <c r="C548">
        <v>1926</v>
      </c>
      <c r="D548" t="s">
        <v>98</v>
      </c>
      <c r="E548" t="s">
        <v>98</v>
      </c>
      <c r="F548">
        <f>IF(E548=D548,1,0)</f>
        <v>1</v>
      </c>
      <c r="G548">
        <f>1-F548</f>
        <v>0</v>
      </c>
    </row>
    <row r="549" spans="1:7" x14ac:dyDescent="0.25">
      <c r="A549" t="s">
        <v>111</v>
      </c>
      <c r="B549" t="s">
        <v>1</v>
      </c>
      <c r="C549">
        <v>1980</v>
      </c>
      <c r="D549" t="s">
        <v>98</v>
      </c>
      <c r="E549" t="s">
        <v>98</v>
      </c>
      <c r="F549">
        <f>IF(E549=D549,1,0)</f>
        <v>1</v>
      </c>
      <c r="G549">
        <f>1-F549</f>
        <v>0</v>
      </c>
    </row>
    <row r="550" spans="1:7" x14ac:dyDescent="0.25">
      <c r="A550" t="s">
        <v>110</v>
      </c>
      <c r="B550" t="s">
        <v>5</v>
      </c>
      <c r="C550">
        <v>1987</v>
      </c>
      <c r="D550" t="s">
        <v>98</v>
      </c>
      <c r="E550" t="s">
        <v>98</v>
      </c>
      <c r="F550">
        <f>IF(E550=D550,1,0)</f>
        <v>1</v>
      </c>
      <c r="G550">
        <f>1-F550</f>
        <v>0</v>
      </c>
    </row>
    <row r="551" spans="1:7" x14ac:dyDescent="0.25">
      <c r="A551" t="s">
        <v>97</v>
      </c>
      <c r="B551" t="s">
        <v>5</v>
      </c>
      <c r="C551">
        <v>2016</v>
      </c>
      <c r="D551" t="s">
        <v>98</v>
      </c>
      <c r="E551" t="s">
        <v>98</v>
      </c>
      <c r="F551">
        <f>IF(E551=D551,1,0)</f>
        <v>1</v>
      </c>
      <c r="G551">
        <f>1-F551</f>
        <v>0</v>
      </c>
    </row>
    <row r="552" spans="1:7" x14ac:dyDescent="0.25">
      <c r="A552" t="s">
        <v>121</v>
      </c>
      <c r="B552" t="s">
        <v>18</v>
      </c>
      <c r="C552">
        <v>1929</v>
      </c>
      <c r="D552" t="s">
        <v>98</v>
      </c>
      <c r="E552" t="s">
        <v>98</v>
      </c>
      <c r="F552">
        <f>IF(E552=D552,1,0)</f>
        <v>1</v>
      </c>
      <c r="G552">
        <f>1-F552</f>
        <v>0</v>
      </c>
    </row>
    <row r="553" spans="1:7" x14ac:dyDescent="0.25">
      <c r="A553" t="s">
        <v>113</v>
      </c>
      <c r="B553" t="s">
        <v>18</v>
      </c>
      <c r="C553">
        <v>1970</v>
      </c>
      <c r="D553" t="s">
        <v>98</v>
      </c>
      <c r="E553" t="s">
        <v>98</v>
      </c>
      <c r="F553">
        <f>IF(E553=D553,1,0)</f>
        <v>1</v>
      </c>
      <c r="G553">
        <f>1-F553</f>
        <v>0</v>
      </c>
    </row>
    <row r="554" spans="1:7" x14ac:dyDescent="0.25">
      <c r="A554" t="s">
        <v>102</v>
      </c>
      <c r="B554" t="s">
        <v>1</v>
      </c>
      <c r="C554">
        <v>2008</v>
      </c>
      <c r="D554" t="s">
        <v>98</v>
      </c>
      <c r="E554" t="s">
        <v>98</v>
      </c>
      <c r="F554">
        <f>IF(E554=D554,1,0)</f>
        <v>1</v>
      </c>
      <c r="G554">
        <f>1-F554</f>
        <v>0</v>
      </c>
    </row>
    <row r="555" spans="1:7" x14ac:dyDescent="0.25">
      <c r="A555" t="s">
        <v>128</v>
      </c>
      <c r="B555" t="s">
        <v>5</v>
      </c>
      <c r="C555">
        <v>1912</v>
      </c>
      <c r="D555" t="s">
        <v>98</v>
      </c>
      <c r="E555" t="s">
        <v>98</v>
      </c>
      <c r="F555">
        <f>IF(E555=D555,1,0)</f>
        <v>1</v>
      </c>
      <c r="G555">
        <f>1-F555</f>
        <v>0</v>
      </c>
    </row>
    <row r="556" spans="1:7" x14ac:dyDescent="0.25">
      <c r="A556" t="s">
        <v>135</v>
      </c>
      <c r="B556" t="s">
        <v>18</v>
      </c>
      <c r="C556">
        <v>1903</v>
      </c>
      <c r="D556" t="s">
        <v>98</v>
      </c>
      <c r="E556" t="s">
        <v>98</v>
      </c>
      <c r="F556">
        <f>IF(E556=D556,1,0)</f>
        <v>1</v>
      </c>
      <c r="G556">
        <f>1-F556</f>
        <v>0</v>
      </c>
    </row>
    <row r="557" spans="1:7" x14ac:dyDescent="0.25">
      <c r="A557" t="s">
        <v>109</v>
      </c>
      <c r="B557" t="s">
        <v>18</v>
      </c>
      <c r="C557">
        <v>1991</v>
      </c>
      <c r="D557" t="s">
        <v>98</v>
      </c>
      <c r="E557" t="s">
        <v>98</v>
      </c>
      <c r="F557">
        <f>IF(E557=D557,1,0)</f>
        <v>1</v>
      </c>
      <c r="G557">
        <f>1-F557</f>
        <v>0</v>
      </c>
    </row>
    <row r="558" spans="1:7" x14ac:dyDescent="0.25">
      <c r="A558" t="s">
        <v>129</v>
      </c>
      <c r="B558" t="s">
        <v>5</v>
      </c>
      <c r="C558">
        <v>1912</v>
      </c>
      <c r="D558" t="s">
        <v>98</v>
      </c>
      <c r="E558" t="s">
        <v>98</v>
      </c>
      <c r="F558">
        <f>IF(E558=D558,1,0)</f>
        <v>1</v>
      </c>
      <c r="G558">
        <f>1-F558</f>
        <v>0</v>
      </c>
    </row>
    <row r="559" spans="1:7" x14ac:dyDescent="0.25">
      <c r="A559" t="s">
        <v>105</v>
      </c>
      <c r="B559" t="s">
        <v>5</v>
      </c>
      <c r="C559">
        <v>2005</v>
      </c>
      <c r="D559" t="s">
        <v>98</v>
      </c>
      <c r="E559" t="s">
        <v>98</v>
      </c>
      <c r="F559">
        <f>IF(E559=D559,1,0)</f>
        <v>1</v>
      </c>
      <c r="G559">
        <f>1-F559</f>
        <v>0</v>
      </c>
    </row>
    <row r="560" spans="1:7" x14ac:dyDescent="0.25">
      <c r="A560" t="s">
        <v>131</v>
      </c>
      <c r="B560" t="s">
        <v>8</v>
      </c>
      <c r="C560">
        <v>1908</v>
      </c>
      <c r="D560" t="s">
        <v>98</v>
      </c>
      <c r="E560" t="s">
        <v>101</v>
      </c>
      <c r="F560">
        <f>IF(E560=D560,1,0)</f>
        <v>0</v>
      </c>
      <c r="G560">
        <f>1-F560</f>
        <v>1</v>
      </c>
    </row>
    <row r="561" spans="1:7" x14ac:dyDescent="0.25">
      <c r="A561" t="s">
        <v>100</v>
      </c>
      <c r="B561" t="s">
        <v>46</v>
      </c>
      <c r="C561">
        <v>2011</v>
      </c>
      <c r="D561" t="s">
        <v>98</v>
      </c>
      <c r="E561" t="s">
        <v>101</v>
      </c>
      <c r="F561">
        <f>IF(E561=D561,1,0)</f>
        <v>0</v>
      </c>
      <c r="G561">
        <f>1-F561</f>
        <v>1</v>
      </c>
    </row>
    <row r="562" spans="1:7" x14ac:dyDescent="0.25">
      <c r="A562" t="s">
        <v>99</v>
      </c>
      <c r="B562" t="s">
        <v>8</v>
      </c>
      <c r="C562">
        <v>2012</v>
      </c>
      <c r="D562" t="s">
        <v>98</v>
      </c>
      <c r="E562" t="s">
        <v>661</v>
      </c>
      <c r="F562">
        <f>IF(E562=D562,1,0)</f>
        <v>0</v>
      </c>
      <c r="G562">
        <f>1-F562</f>
        <v>1</v>
      </c>
    </row>
    <row r="563" spans="1:7" x14ac:dyDescent="0.25">
      <c r="A563" t="s">
        <v>107</v>
      </c>
      <c r="B563" t="s">
        <v>18</v>
      </c>
      <c r="C563">
        <v>1992</v>
      </c>
      <c r="D563" t="s">
        <v>98</v>
      </c>
      <c r="E563" t="s">
        <v>108</v>
      </c>
      <c r="F563">
        <f>IF(E563=D563,1,0)</f>
        <v>0</v>
      </c>
      <c r="G563">
        <f>1-F563</f>
        <v>1</v>
      </c>
    </row>
    <row r="564" spans="1:7" x14ac:dyDescent="0.25">
      <c r="A564" t="s">
        <v>130</v>
      </c>
      <c r="B564" t="s">
        <v>36</v>
      </c>
      <c r="C564">
        <v>1911</v>
      </c>
      <c r="D564" t="s">
        <v>98</v>
      </c>
      <c r="E564" t="s">
        <v>108</v>
      </c>
      <c r="F564">
        <f>IF(E564=D564,1,0)</f>
        <v>0</v>
      </c>
      <c r="G564">
        <f>1-F564</f>
        <v>1</v>
      </c>
    </row>
    <row r="565" spans="1:7" x14ac:dyDescent="0.25">
      <c r="A565" t="s">
        <v>130</v>
      </c>
      <c r="B565" t="s">
        <v>8</v>
      </c>
      <c r="C565">
        <v>1903</v>
      </c>
      <c r="D565" t="s">
        <v>98</v>
      </c>
      <c r="E565" t="s">
        <v>108</v>
      </c>
      <c r="F565">
        <f>IF(E565=D565,1,0)</f>
        <v>0</v>
      </c>
      <c r="G565">
        <f>1-F565</f>
        <v>1</v>
      </c>
    </row>
    <row r="566" spans="1:7" x14ac:dyDescent="0.25">
      <c r="A566" t="s">
        <v>96</v>
      </c>
      <c r="B566" t="s">
        <v>36</v>
      </c>
      <c r="C566">
        <v>1945</v>
      </c>
      <c r="D566" t="s">
        <v>95</v>
      </c>
      <c r="E566" t="s">
        <v>95</v>
      </c>
      <c r="F566">
        <f>IF(E566=D566,1,0)</f>
        <v>1</v>
      </c>
      <c r="G566">
        <f>1-F566</f>
        <v>0</v>
      </c>
    </row>
    <row r="567" spans="1:7" x14ac:dyDescent="0.25">
      <c r="A567" t="s">
        <v>84</v>
      </c>
      <c r="B567" t="s">
        <v>18</v>
      </c>
      <c r="C567">
        <v>1975</v>
      </c>
      <c r="D567" t="s">
        <v>82</v>
      </c>
      <c r="E567" t="s">
        <v>82</v>
      </c>
      <c r="F567">
        <f>IF(E567=D567,1,0)</f>
        <v>1</v>
      </c>
      <c r="G567">
        <f>1-F567</f>
        <v>0</v>
      </c>
    </row>
    <row r="568" spans="1:7" x14ac:dyDescent="0.25">
      <c r="A568" t="s">
        <v>89</v>
      </c>
      <c r="B568" t="s">
        <v>1</v>
      </c>
      <c r="C568">
        <v>1920</v>
      </c>
      <c r="D568" t="s">
        <v>82</v>
      </c>
      <c r="E568" t="s">
        <v>82</v>
      </c>
      <c r="F568">
        <f>IF(E568=D568,1,0)</f>
        <v>1</v>
      </c>
      <c r="G568">
        <f>1-F568</f>
        <v>0</v>
      </c>
    </row>
    <row r="569" spans="1:7" x14ac:dyDescent="0.25">
      <c r="A569" t="s">
        <v>86</v>
      </c>
      <c r="B569" t="s">
        <v>1</v>
      </c>
      <c r="C569">
        <v>1943</v>
      </c>
      <c r="D569" t="s">
        <v>82</v>
      </c>
      <c r="E569" t="s">
        <v>82</v>
      </c>
      <c r="F569">
        <f>IF(E569=D569,1,0)</f>
        <v>1</v>
      </c>
      <c r="G569">
        <f>1-F569</f>
        <v>0</v>
      </c>
    </row>
    <row r="570" spans="1:7" x14ac:dyDescent="0.25">
      <c r="A570" t="s">
        <v>81</v>
      </c>
      <c r="B570" t="s">
        <v>5</v>
      </c>
      <c r="C570">
        <v>1997</v>
      </c>
      <c r="D570" t="s">
        <v>82</v>
      </c>
      <c r="E570" t="s">
        <v>82</v>
      </c>
      <c r="F570">
        <f>IF(E570=D570,1,0)</f>
        <v>1</v>
      </c>
      <c r="G570">
        <f>1-F570</f>
        <v>0</v>
      </c>
    </row>
    <row r="571" spans="1:7" x14ac:dyDescent="0.25">
      <c r="A571" t="s">
        <v>87</v>
      </c>
      <c r="B571" t="s">
        <v>1</v>
      </c>
      <c r="C571">
        <v>1926</v>
      </c>
      <c r="D571" t="s">
        <v>82</v>
      </c>
      <c r="E571" t="s">
        <v>82</v>
      </c>
      <c r="F571">
        <f>IF(E571=D571,1,0)</f>
        <v>1</v>
      </c>
      <c r="G571">
        <f>1-F571</f>
        <v>0</v>
      </c>
    </row>
    <row r="572" spans="1:7" x14ac:dyDescent="0.25">
      <c r="A572" t="s">
        <v>88</v>
      </c>
      <c r="B572" t="s">
        <v>18</v>
      </c>
      <c r="C572">
        <v>1922</v>
      </c>
      <c r="D572" t="s">
        <v>82</v>
      </c>
      <c r="E572" t="s">
        <v>82</v>
      </c>
      <c r="F572">
        <f>IF(E572=D572,1,0)</f>
        <v>1</v>
      </c>
      <c r="G572">
        <f>1-F572</f>
        <v>0</v>
      </c>
    </row>
    <row r="573" spans="1:7" x14ac:dyDescent="0.25">
      <c r="A573" t="s">
        <v>90</v>
      </c>
      <c r="B573" t="s">
        <v>46</v>
      </c>
      <c r="C573">
        <v>1903</v>
      </c>
      <c r="D573" t="s">
        <v>82</v>
      </c>
      <c r="E573" t="s">
        <v>91</v>
      </c>
      <c r="F573">
        <f>IF(E573=D573,1,0)</f>
        <v>0</v>
      </c>
      <c r="G573">
        <f>1-F573</f>
        <v>1</v>
      </c>
    </row>
    <row r="574" spans="1:7" x14ac:dyDescent="0.25">
      <c r="A574" t="s">
        <v>83</v>
      </c>
      <c r="B574" t="s">
        <v>1</v>
      </c>
      <c r="C574">
        <v>1984</v>
      </c>
      <c r="D574" t="s">
        <v>82</v>
      </c>
      <c r="E574" t="s">
        <v>2</v>
      </c>
      <c r="F574">
        <f>IF(E574=D574,1,0)</f>
        <v>0</v>
      </c>
      <c r="G574">
        <f>1-F574</f>
        <v>1</v>
      </c>
    </row>
    <row r="575" spans="1:7" x14ac:dyDescent="0.25">
      <c r="A575" t="s">
        <v>85</v>
      </c>
      <c r="B575" t="s">
        <v>18</v>
      </c>
      <c r="C575">
        <v>1975</v>
      </c>
      <c r="D575" t="s">
        <v>82</v>
      </c>
      <c r="E575" t="s">
        <v>10</v>
      </c>
      <c r="F575">
        <f>IF(E575=D575,1,0)</f>
        <v>0</v>
      </c>
      <c r="G575">
        <f>1-F575</f>
        <v>1</v>
      </c>
    </row>
    <row r="576" spans="1:7" x14ac:dyDescent="0.25">
      <c r="A576" t="s">
        <v>78</v>
      </c>
      <c r="B576" t="s">
        <v>5</v>
      </c>
      <c r="C576">
        <v>1959</v>
      </c>
      <c r="D576" t="s">
        <v>79</v>
      </c>
      <c r="E576" t="s">
        <v>79</v>
      </c>
      <c r="F576">
        <f>IF(E576=D576,1,0)</f>
        <v>1</v>
      </c>
      <c r="G576">
        <f>1-F576</f>
        <v>0</v>
      </c>
    </row>
    <row r="577" spans="1:7" x14ac:dyDescent="0.25">
      <c r="A577" t="s">
        <v>71</v>
      </c>
      <c r="B577" t="s">
        <v>1</v>
      </c>
      <c r="C577">
        <v>2015</v>
      </c>
      <c r="D577" t="s">
        <v>72</v>
      </c>
      <c r="E577" t="s">
        <v>72</v>
      </c>
      <c r="F577">
        <f>IF(E577=D577,1,0)</f>
        <v>1</v>
      </c>
      <c r="G577">
        <f>1-F577</f>
        <v>0</v>
      </c>
    </row>
    <row r="578" spans="1:7" x14ac:dyDescent="0.25">
      <c r="A578" t="s">
        <v>51</v>
      </c>
      <c r="B578" t="s">
        <v>18</v>
      </c>
      <c r="C578">
        <v>2015</v>
      </c>
      <c r="D578" t="s">
        <v>52</v>
      </c>
      <c r="E578" t="s">
        <v>52</v>
      </c>
      <c r="F578">
        <f>IF(E578=D578,1,0)</f>
        <v>1</v>
      </c>
      <c r="G578">
        <f>1-F578</f>
        <v>0</v>
      </c>
    </row>
    <row r="579" spans="1:7" x14ac:dyDescent="0.25">
      <c r="A579" t="s">
        <v>55</v>
      </c>
      <c r="B579" t="s">
        <v>18</v>
      </c>
      <c r="C579">
        <v>1994</v>
      </c>
      <c r="D579" t="s">
        <v>52</v>
      </c>
      <c r="E579" t="s">
        <v>52</v>
      </c>
      <c r="F579">
        <f>IF(E579=D579,1,0)</f>
        <v>1</v>
      </c>
      <c r="G579">
        <f>1-F579</f>
        <v>0</v>
      </c>
    </row>
    <row r="580" spans="1:7" x14ac:dyDescent="0.25">
      <c r="A580" t="s">
        <v>67</v>
      </c>
      <c r="B580" t="s">
        <v>1</v>
      </c>
      <c r="C580">
        <v>1923</v>
      </c>
      <c r="D580" t="s">
        <v>52</v>
      </c>
      <c r="E580" t="s">
        <v>52</v>
      </c>
      <c r="F580">
        <f>IF(E580=D580,1,0)</f>
        <v>1</v>
      </c>
      <c r="G580">
        <f>1-F580</f>
        <v>0</v>
      </c>
    </row>
    <row r="581" spans="1:7" x14ac:dyDescent="0.25">
      <c r="A581" t="s">
        <v>53</v>
      </c>
      <c r="B581" t="s">
        <v>1</v>
      </c>
      <c r="C581">
        <v>2011</v>
      </c>
      <c r="D581" t="s">
        <v>52</v>
      </c>
      <c r="E581" t="s">
        <v>52</v>
      </c>
      <c r="F581">
        <f>IF(E581=D581,1,0)</f>
        <v>1</v>
      </c>
      <c r="G581">
        <f>1-F581</f>
        <v>0</v>
      </c>
    </row>
    <row r="582" spans="1:7" x14ac:dyDescent="0.25">
      <c r="A582" t="s">
        <v>58</v>
      </c>
      <c r="B582" t="s">
        <v>18</v>
      </c>
      <c r="C582">
        <v>1990</v>
      </c>
      <c r="D582" t="s">
        <v>52</v>
      </c>
      <c r="E582" t="s">
        <v>52</v>
      </c>
      <c r="F582">
        <f>IF(E582=D582,1,0)</f>
        <v>1</v>
      </c>
      <c r="G582">
        <f>1-F582</f>
        <v>0</v>
      </c>
    </row>
    <row r="583" spans="1:7" x14ac:dyDescent="0.25">
      <c r="A583" t="s">
        <v>64</v>
      </c>
      <c r="B583" t="s">
        <v>36</v>
      </c>
      <c r="C583">
        <v>1971</v>
      </c>
      <c r="D583" t="s">
        <v>52</v>
      </c>
      <c r="E583" t="s">
        <v>34</v>
      </c>
      <c r="F583">
        <f>IF(E583=D583,1,0)</f>
        <v>0</v>
      </c>
      <c r="G583">
        <f>1-F583</f>
        <v>1</v>
      </c>
    </row>
    <row r="584" spans="1:7" x14ac:dyDescent="0.25">
      <c r="A584" t="s">
        <v>60</v>
      </c>
      <c r="B584" t="s">
        <v>36</v>
      </c>
      <c r="C584">
        <v>1986</v>
      </c>
      <c r="D584" t="s">
        <v>52</v>
      </c>
      <c r="E584" t="s">
        <v>61</v>
      </c>
      <c r="F584">
        <f>IF(E584=D584,1,0)</f>
        <v>0</v>
      </c>
      <c r="G584">
        <f>1-F584</f>
        <v>1</v>
      </c>
    </row>
    <row r="585" spans="1:7" x14ac:dyDescent="0.25">
      <c r="A585" t="s">
        <v>68</v>
      </c>
      <c r="B585" t="s">
        <v>46</v>
      </c>
      <c r="C585">
        <v>1923</v>
      </c>
      <c r="D585" t="s">
        <v>52</v>
      </c>
      <c r="E585" t="s">
        <v>2</v>
      </c>
      <c r="F585">
        <f>IF(E585=D585,1,0)</f>
        <v>0</v>
      </c>
      <c r="G585">
        <f>1-F585</f>
        <v>1</v>
      </c>
    </row>
    <row r="586" spans="1:7" x14ac:dyDescent="0.25">
      <c r="A586" t="s">
        <v>56</v>
      </c>
      <c r="B586" t="s">
        <v>36</v>
      </c>
      <c r="C586">
        <v>1993</v>
      </c>
      <c r="D586" t="s">
        <v>52</v>
      </c>
      <c r="E586" t="s">
        <v>2</v>
      </c>
      <c r="F586">
        <f>IF(E586=D586,1,0)</f>
        <v>0</v>
      </c>
      <c r="G586">
        <f>1-F586</f>
        <v>1</v>
      </c>
    </row>
    <row r="587" spans="1:7" x14ac:dyDescent="0.25">
      <c r="A587" t="s">
        <v>47</v>
      </c>
      <c r="B587" t="s">
        <v>1</v>
      </c>
      <c r="C587">
        <v>1974</v>
      </c>
      <c r="D587" t="s">
        <v>42</v>
      </c>
      <c r="E587" t="s">
        <v>42</v>
      </c>
      <c r="F587">
        <f>IF(E587=D587,1,0)</f>
        <v>1</v>
      </c>
      <c r="G587">
        <f>1-F587</f>
        <v>0</v>
      </c>
    </row>
    <row r="588" spans="1:7" x14ac:dyDescent="0.25">
      <c r="A588" t="s">
        <v>48</v>
      </c>
      <c r="B588" t="s">
        <v>1</v>
      </c>
      <c r="C588">
        <v>1938</v>
      </c>
      <c r="D588" t="s">
        <v>42</v>
      </c>
      <c r="E588" t="s">
        <v>42</v>
      </c>
      <c r="F588">
        <f>IF(E588=D588,1,0)</f>
        <v>1</v>
      </c>
      <c r="G588">
        <f>1-F588</f>
        <v>0</v>
      </c>
    </row>
    <row r="589" spans="1:7" x14ac:dyDescent="0.25">
      <c r="A589" t="s">
        <v>41</v>
      </c>
      <c r="B589" t="s">
        <v>18</v>
      </c>
      <c r="C589">
        <v>2013</v>
      </c>
      <c r="D589" t="s">
        <v>42</v>
      </c>
      <c r="E589" t="s">
        <v>42</v>
      </c>
      <c r="F589">
        <f>IF(E589=D589,1,0)</f>
        <v>1</v>
      </c>
      <c r="G589">
        <f>1-F589</f>
        <v>0</v>
      </c>
    </row>
    <row r="590" spans="1:7" x14ac:dyDescent="0.25">
      <c r="A590" t="s">
        <v>49</v>
      </c>
      <c r="B590" t="s">
        <v>1</v>
      </c>
      <c r="C590">
        <v>1919</v>
      </c>
      <c r="D590" t="s">
        <v>42</v>
      </c>
      <c r="E590" t="s">
        <v>42</v>
      </c>
      <c r="F590">
        <f>IF(E590=D590,1,0)</f>
        <v>1</v>
      </c>
      <c r="G590">
        <f>1-F590</f>
        <v>0</v>
      </c>
    </row>
    <row r="591" spans="1:7" x14ac:dyDescent="0.25">
      <c r="A591" t="s">
        <v>43</v>
      </c>
      <c r="B591" t="s">
        <v>36</v>
      </c>
      <c r="C591">
        <v>1977</v>
      </c>
      <c r="D591" t="s">
        <v>42</v>
      </c>
      <c r="E591" t="s">
        <v>44</v>
      </c>
      <c r="F591">
        <f>IF(E591=D591,1,0)</f>
        <v>0</v>
      </c>
      <c r="G591">
        <f>1-F591</f>
        <v>1</v>
      </c>
    </row>
    <row r="592" spans="1:7" x14ac:dyDescent="0.25">
      <c r="A592" t="s">
        <v>45</v>
      </c>
      <c r="B592" t="s">
        <v>46</v>
      </c>
      <c r="C592">
        <v>1974</v>
      </c>
      <c r="D592" t="s">
        <v>42</v>
      </c>
      <c r="E592" t="s">
        <v>2</v>
      </c>
      <c r="F592">
        <f>IF(E592=D592,1,0)</f>
        <v>0</v>
      </c>
      <c r="G592">
        <f>1-F592</f>
        <v>1</v>
      </c>
    </row>
    <row r="593" spans="1:7" x14ac:dyDescent="0.25">
      <c r="A593" t="s">
        <v>21</v>
      </c>
      <c r="B593" t="s">
        <v>1</v>
      </c>
      <c r="C593">
        <v>2000</v>
      </c>
      <c r="D593" t="s">
        <v>20</v>
      </c>
      <c r="E593" t="s">
        <v>20</v>
      </c>
      <c r="F593">
        <f>IF(E593=D593,1,0)</f>
        <v>1</v>
      </c>
      <c r="G593">
        <f>1-F593</f>
        <v>0</v>
      </c>
    </row>
    <row r="594" spans="1:7" x14ac:dyDescent="0.25">
      <c r="A594" t="s">
        <v>30</v>
      </c>
      <c r="B594" t="s">
        <v>18</v>
      </c>
      <c r="C594">
        <v>1933</v>
      </c>
      <c r="D594" t="s">
        <v>20</v>
      </c>
      <c r="E594" t="s">
        <v>20</v>
      </c>
      <c r="F594">
        <f>IF(E594=D594,1,0)</f>
        <v>1</v>
      </c>
      <c r="G594">
        <f>1-F594</f>
        <v>0</v>
      </c>
    </row>
    <row r="595" spans="1:7" x14ac:dyDescent="0.25">
      <c r="A595" t="s">
        <v>32</v>
      </c>
      <c r="B595" t="s">
        <v>1</v>
      </c>
      <c r="C595">
        <v>1927</v>
      </c>
      <c r="D595" t="s">
        <v>20</v>
      </c>
      <c r="E595" t="s">
        <v>20</v>
      </c>
      <c r="F595">
        <f>IF(E595=D595,1,0)</f>
        <v>1</v>
      </c>
      <c r="G595">
        <f>1-F595</f>
        <v>0</v>
      </c>
    </row>
    <row r="596" spans="1:7" x14ac:dyDescent="0.25">
      <c r="A596" t="s">
        <v>31</v>
      </c>
      <c r="B596" t="s">
        <v>1</v>
      </c>
      <c r="C596">
        <v>1930</v>
      </c>
      <c r="D596" t="s">
        <v>20</v>
      </c>
      <c r="E596" t="s">
        <v>20</v>
      </c>
      <c r="F596">
        <f>IF(E596=D596,1,0)</f>
        <v>1</v>
      </c>
      <c r="G596">
        <f>1-F596</f>
        <v>0</v>
      </c>
    </row>
    <row r="597" spans="1:7" x14ac:dyDescent="0.25">
      <c r="A597" t="s">
        <v>24</v>
      </c>
      <c r="B597" t="s">
        <v>1</v>
      </c>
      <c r="C597">
        <v>1973</v>
      </c>
      <c r="D597" t="s">
        <v>20</v>
      </c>
      <c r="E597" t="s">
        <v>20</v>
      </c>
      <c r="F597">
        <f>IF(E597=D597,1,0)</f>
        <v>1</v>
      </c>
      <c r="G597">
        <f>1-F597</f>
        <v>0</v>
      </c>
    </row>
    <row r="598" spans="1:7" x14ac:dyDescent="0.25">
      <c r="A598" t="s">
        <v>23</v>
      </c>
      <c r="B598" t="s">
        <v>1</v>
      </c>
      <c r="C598">
        <v>1973</v>
      </c>
      <c r="D598" t="s">
        <v>20</v>
      </c>
      <c r="E598" t="s">
        <v>20</v>
      </c>
      <c r="F598">
        <f>IF(E598=D598,1,0)</f>
        <v>1</v>
      </c>
      <c r="G598">
        <f>1-F598</f>
        <v>0</v>
      </c>
    </row>
    <row r="599" spans="1:7" x14ac:dyDescent="0.25">
      <c r="A599" t="s">
        <v>38</v>
      </c>
      <c r="B599" t="s">
        <v>1</v>
      </c>
      <c r="C599">
        <v>1914</v>
      </c>
      <c r="D599" t="s">
        <v>20</v>
      </c>
      <c r="E599" t="s">
        <v>20</v>
      </c>
      <c r="F599">
        <f>IF(E599=D599,1,0)</f>
        <v>1</v>
      </c>
      <c r="G599">
        <f>1-F599</f>
        <v>0</v>
      </c>
    </row>
    <row r="600" spans="1:7" x14ac:dyDescent="0.25">
      <c r="A600" t="s">
        <v>29</v>
      </c>
      <c r="B600" t="s">
        <v>18</v>
      </c>
      <c r="C600">
        <v>1936</v>
      </c>
      <c r="D600" t="s">
        <v>20</v>
      </c>
      <c r="E600" t="s">
        <v>20</v>
      </c>
      <c r="F600">
        <f>IF(E600=D600,1,0)</f>
        <v>1</v>
      </c>
      <c r="G600">
        <f>1-F600</f>
        <v>0</v>
      </c>
    </row>
    <row r="601" spans="1:7" x14ac:dyDescent="0.25">
      <c r="A601" t="s">
        <v>26</v>
      </c>
      <c r="B601" t="s">
        <v>18</v>
      </c>
      <c r="C601">
        <v>1945</v>
      </c>
      <c r="D601" t="s">
        <v>20</v>
      </c>
      <c r="E601" t="s">
        <v>20</v>
      </c>
      <c r="F601">
        <f>IF(E601=D601,1,0)</f>
        <v>1</v>
      </c>
      <c r="G601">
        <f>1-F601</f>
        <v>0</v>
      </c>
    </row>
    <row r="602" spans="1:7" x14ac:dyDescent="0.25">
      <c r="A602" t="s">
        <v>35</v>
      </c>
      <c r="B602" t="s">
        <v>36</v>
      </c>
      <c r="C602">
        <v>1923</v>
      </c>
      <c r="D602" t="s">
        <v>20</v>
      </c>
      <c r="E602" t="s">
        <v>37</v>
      </c>
      <c r="F602">
        <f>IF(E602=D602,1,0)</f>
        <v>0</v>
      </c>
      <c r="G602">
        <f>1-F602</f>
        <v>1</v>
      </c>
    </row>
    <row r="603" spans="1:7" x14ac:dyDescent="0.25">
      <c r="A603" t="s">
        <v>12</v>
      </c>
      <c r="B603" t="s">
        <v>1</v>
      </c>
      <c r="C603">
        <v>2005</v>
      </c>
      <c r="D603" t="s">
        <v>9</v>
      </c>
      <c r="E603" t="s">
        <v>9</v>
      </c>
      <c r="F603">
        <f>IF(E603=D603,1,0)</f>
        <v>1</v>
      </c>
      <c r="G603">
        <f>1-F603</f>
        <v>0</v>
      </c>
    </row>
    <row r="604" spans="1:7" x14ac:dyDescent="0.25">
      <c r="A604" t="s">
        <v>16</v>
      </c>
      <c r="B604" t="s">
        <v>1</v>
      </c>
      <c r="C604">
        <v>1945</v>
      </c>
      <c r="D604" t="s">
        <v>9</v>
      </c>
      <c r="E604" t="s">
        <v>9</v>
      </c>
      <c r="F604">
        <f>IF(E604=D604,1,0)</f>
        <v>1</v>
      </c>
      <c r="G604">
        <f>1-F604</f>
        <v>0</v>
      </c>
    </row>
    <row r="605" spans="1:7" x14ac:dyDescent="0.25">
      <c r="A605" t="s">
        <v>13</v>
      </c>
      <c r="B605" t="s">
        <v>1</v>
      </c>
      <c r="C605">
        <v>2005</v>
      </c>
      <c r="D605" t="s">
        <v>9</v>
      </c>
      <c r="E605" t="s">
        <v>9</v>
      </c>
      <c r="F605">
        <f>IF(E605=D605,1,0)</f>
        <v>1</v>
      </c>
      <c r="G605">
        <f>1-F605</f>
        <v>0</v>
      </c>
    </row>
    <row r="606" spans="1:7" x14ac:dyDescent="0.25">
      <c r="A606" t="s">
        <v>15</v>
      </c>
      <c r="B606" t="s">
        <v>1</v>
      </c>
      <c r="C606">
        <v>1963</v>
      </c>
      <c r="D606" t="s">
        <v>9</v>
      </c>
      <c r="E606" t="s">
        <v>9</v>
      </c>
      <c r="F606">
        <f>IF(E606=D606,1,0)</f>
        <v>1</v>
      </c>
      <c r="G606">
        <f>1-F606</f>
        <v>0</v>
      </c>
    </row>
    <row r="607" spans="1:7" x14ac:dyDescent="0.25">
      <c r="A607" t="s">
        <v>656</v>
      </c>
      <c r="B607" t="s">
        <v>1</v>
      </c>
      <c r="C607">
        <v>1996</v>
      </c>
      <c r="D607" t="s">
        <v>9</v>
      </c>
      <c r="E607" t="s">
        <v>9</v>
      </c>
      <c r="F607">
        <f>IF(E607=D607,1,0)</f>
        <v>1</v>
      </c>
      <c r="G607">
        <f>1-F607</f>
        <v>0</v>
      </c>
    </row>
    <row r="608" spans="1:7" x14ac:dyDescent="0.25">
      <c r="A608" t="s">
        <v>662</v>
      </c>
      <c r="B608" t="s">
        <v>1</v>
      </c>
      <c r="C608">
        <v>1960</v>
      </c>
      <c r="D608" t="s">
        <v>9</v>
      </c>
      <c r="E608" t="s">
        <v>9</v>
      </c>
      <c r="F608">
        <f>IF(E608=D608,1,0)</f>
        <v>1</v>
      </c>
      <c r="G608">
        <f>1-F608</f>
        <v>0</v>
      </c>
    </row>
    <row r="609" spans="1:7" x14ac:dyDescent="0.25">
      <c r="A609" t="s">
        <v>657</v>
      </c>
      <c r="B609" t="s">
        <v>1</v>
      </c>
      <c r="C609">
        <v>1996</v>
      </c>
      <c r="D609" t="s">
        <v>9</v>
      </c>
      <c r="E609" t="s">
        <v>259</v>
      </c>
      <c r="F609">
        <f>IF(E609=D609,1,0)</f>
        <v>0</v>
      </c>
      <c r="G609">
        <f>1-F609</f>
        <v>1</v>
      </c>
    </row>
    <row r="610" spans="1:7" x14ac:dyDescent="0.25">
      <c r="A610" t="s">
        <v>7</v>
      </c>
      <c r="B610" t="s">
        <v>8</v>
      </c>
      <c r="C610">
        <v>2011</v>
      </c>
      <c r="D610" t="s">
        <v>9</v>
      </c>
      <c r="E610" t="s">
        <v>10</v>
      </c>
      <c r="F610">
        <f>IF(E610=D610,1,0)</f>
        <v>0</v>
      </c>
      <c r="G610">
        <f>1-F610</f>
        <v>1</v>
      </c>
    </row>
    <row r="611" spans="1:7" x14ac:dyDescent="0.25">
      <c r="A611" t="s">
        <v>6</v>
      </c>
      <c r="B611" t="s">
        <v>1</v>
      </c>
      <c r="C611">
        <v>1947</v>
      </c>
      <c r="D611" t="s">
        <v>3</v>
      </c>
      <c r="E611" t="s">
        <v>3</v>
      </c>
      <c r="F611">
        <f>IF(E611=D611,1,0)</f>
        <v>1</v>
      </c>
      <c r="G611">
        <f>1-F611</f>
        <v>0</v>
      </c>
    </row>
    <row r="612" spans="1:7" x14ac:dyDescent="0.25">
      <c r="A612" t="s">
        <v>4</v>
      </c>
      <c r="B612" t="s">
        <v>5</v>
      </c>
      <c r="C612">
        <v>1970</v>
      </c>
      <c r="D612" t="s">
        <v>3</v>
      </c>
      <c r="E612" t="s">
        <v>98</v>
      </c>
      <c r="F612">
        <f>IF(E612=D612,1,0)</f>
        <v>0</v>
      </c>
      <c r="G612">
        <f>1-F612</f>
        <v>1</v>
      </c>
    </row>
  </sheetData>
  <sortState ref="A4:G612">
    <sortCondition descending="1" ref="D4:D612"/>
    <sortCondition ref="E4:E612"/>
  </sortState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DC0C2-A39C-4B7C-B4AC-F580EE9371CD}">
  <dimension ref="A3:F39"/>
  <sheetViews>
    <sheetView topLeftCell="A4" workbookViewId="0">
      <selection activeCell="D32" sqref="D32:D36"/>
    </sheetView>
  </sheetViews>
  <sheetFormatPr defaultRowHeight="15.75" x14ac:dyDescent="0.25"/>
  <cols>
    <col min="1" max="1" width="17.75" bestFit="1" customWidth="1"/>
    <col min="2" max="2" width="14.75" bestFit="1" customWidth="1"/>
    <col min="4" max="4" width="17.125" customWidth="1"/>
    <col min="5" max="5" width="21.5" customWidth="1"/>
  </cols>
  <sheetData>
    <row r="3" spans="1:6" x14ac:dyDescent="0.25">
      <c r="A3" s="1" t="s">
        <v>668</v>
      </c>
      <c r="B3" t="s">
        <v>706</v>
      </c>
    </row>
    <row r="4" spans="1:6" x14ac:dyDescent="0.25">
      <c r="A4" s="2" t="s">
        <v>702</v>
      </c>
      <c r="B4" s="3">
        <v>41</v>
      </c>
      <c r="D4" s="7" t="s">
        <v>707</v>
      </c>
      <c r="F4">
        <f>B4</f>
        <v>41</v>
      </c>
    </row>
    <row r="5" spans="1:6" x14ac:dyDescent="0.25">
      <c r="A5" s="6" t="s">
        <v>34</v>
      </c>
      <c r="B5" s="3">
        <v>14</v>
      </c>
      <c r="D5" s="7"/>
      <c r="E5" t="str">
        <f>A5</f>
        <v>Germany</v>
      </c>
      <c r="F5">
        <f t="shared" ref="F5:F36" si="0">B5</f>
        <v>14</v>
      </c>
    </row>
    <row r="6" spans="1:6" x14ac:dyDescent="0.25">
      <c r="A6" s="6" t="s">
        <v>250</v>
      </c>
      <c r="B6" s="3">
        <v>6</v>
      </c>
      <c r="D6" s="7"/>
      <c r="E6" t="str">
        <f t="shared" ref="E6:E36" si="1">A6</f>
        <v>Italy</v>
      </c>
      <c r="F6">
        <f t="shared" si="0"/>
        <v>6</v>
      </c>
    </row>
    <row r="7" spans="1:6" x14ac:dyDescent="0.25">
      <c r="A7" s="6" t="s">
        <v>20</v>
      </c>
      <c r="B7" s="3">
        <v>5</v>
      </c>
      <c r="D7" s="7"/>
      <c r="E7" t="str">
        <f t="shared" si="1"/>
        <v>Austria</v>
      </c>
      <c r="F7">
        <f t="shared" si="0"/>
        <v>5</v>
      </c>
    </row>
    <row r="8" spans="1:6" x14ac:dyDescent="0.25">
      <c r="A8" s="6" t="s">
        <v>61</v>
      </c>
      <c r="B8" s="3">
        <v>3</v>
      </c>
      <c r="D8" s="7"/>
      <c r="E8" t="str">
        <f t="shared" si="1"/>
        <v>Hungary</v>
      </c>
      <c r="F8">
        <f t="shared" si="0"/>
        <v>3</v>
      </c>
    </row>
    <row r="9" spans="1:6" x14ac:dyDescent="0.25">
      <c r="A9" s="6" t="s">
        <v>149</v>
      </c>
      <c r="B9" s="3">
        <v>2</v>
      </c>
      <c r="D9" s="7"/>
      <c r="E9" t="str">
        <f t="shared" si="1"/>
        <v>Netherlands</v>
      </c>
      <c r="F9">
        <f t="shared" si="0"/>
        <v>2</v>
      </c>
    </row>
    <row r="10" spans="1:6" x14ac:dyDescent="0.25">
      <c r="A10" s="6" t="s">
        <v>108</v>
      </c>
      <c r="B10" s="3">
        <v>2</v>
      </c>
      <c r="D10" s="7"/>
      <c r="E10" t="str">
        <f t="shared" si="1"/>
        <v>Poland</v>
      </c>
      <c r="F10">
        <f t="shared" si="0"/>
        <v>2</v>
      </c>
    </row>
    <row r="11" spans="1:6" x14ac:dyDescent="0.25">
      <c r="A11" s="6" t="s">
        <v>311</v>
      </c>
      <c r="B11" s="3">
        <v>2</v>
      </c>
      <c r="D11" s="7"/>
      <c r="E11" t="str">
        <f t="shared" si="1"/>
        <v>Norway</v>
      </c>
      <c r="F11">
        <f t="shared" si="0"/>
        <v>2</v>
      </c>
    </row>
    <row r="12" spans="1:6" x14ac:dyDescent="0.25">
      <c r="A12" s="6" t="s">
        <v>79</v>
      </c>
      <c r="B12" s="3">
        <v>1</v>
      </c>
      <c r="D12" s="7"/>
      <c r="E12" t="str">
        <f t="shared" si="1"/>
        <v>Czech Republic</v>
      </c>
      <c r="F12">
        <f t="shared" si="0"/>
        <v>1</v>
      </c>
    </row>
    <row r="13" spans="1:6" x14ac:dyDescent="0.25">
      <c r="A13" s="6" t="s">
        <v>240</v>
      </c>
      <c r="B13" s="3">
        <v>1</v>
      </c>
      <c r="D13" s="7"/>
      <c r="E13" t="str">
        <f t="shared" si="1"/>
        <v>Ireland</v>
      </c>
      <c r="F13">
        <f t="shared" si="0"/>
        <v>1</v>
      </c>
    </row>
    <row r="14" spans="1:6" x14ac:dyDescent="0.25">
      <c r="A14" s="6" t="s">
        <v>139</v>
      </c>
      <c r="B14" s="3">
        <v>1</v>
      </c>
      <c r="D14" s="7"/>
      <c r="E14" t="str">
        <f t="shared" si="1"/>
        <v>Romania</v>
      </c>
      <c r="F14">
        <f t="shared" si="0"/>
        <v>1</v>
      </c>
    </row>
    <row r="15" spans="1:6" x14ac:dyDescent="0.25">
      <c r="A15" s="6" t="s">
        <v>343</v>
      </c>
      <c r="B15" s="3">
        <v>1</v>
      </c>
      <c r="D15" s="7"/>
      <c r="E15" t="str">
        <f t="shared" si="1"/>
        <v>Spain</v>
      </c>
      <c r="F15">
        <f t="shared" si="0"/>
        <v>1</v>
      </c>
    </row>
    <row r="16" spans="1:6" x14ac:dyDescent="0.25">
      <c r="A16" s="6" t="s">
        <v>259</v>
      </c>
      <c r="B16" s="3">
        <v>1</v>
      </c>
      <c r="D16" s="7"/>
      <c r="E16" t="str">
        <f t="shared" si="1"/>
        <v>Switzerland</v>
      </c>
      <c r="F16">
        <f t="shared" si="0"/>
        <v>1</v>
      </c>
    </row>
    <row r="17" spans="1:6" x14ac:dyDescent="0.25">
      <c r="A17" s="6" t="s">
        <v>98</v>
      </c>
      <c r="B17" s="3">
        <v>1</v>
      </c>
      <c r="D17" s="7"/>
      <c r="E17" t="str">
        <f t="shared" si="1"/>
        <v>France</v>
      </c>
      <c r="F17">
        <f t="shared" si="0"/>
        <v>1</v>
      </c>
    </row>
    <row r="18" spans="1:6" x14ac:dyDescent="0.25">
      <c r="A18" s="6" t="s">
        <v>289</v>
      </c>
      <c r="B18" s="3">
        <v>1</v>
      </c>
      <c r="D18" s="7"/>
      <c r="E18" t="str">
        <f t="shared" si="1"/>
        <v>Lithuania</v>
      </c>
      <c r="F18">
        <f t="shared" si="0"/>
        <v>1</v>
      </c>
    </row>
    <row r="19" spans="1:6" x14ac:dyDescent="0.25">
      <c r="A19" s="2" t="s">
        <v>703</v>
      </c>
      <c r="B19" s="3">
        <v>22</v>
      </c>
      <c r="D19" s="9" t="s">
        <v>708</v>
      </c>
      <c r="F19">
        <f t="shared" si="0"/>
        <v>22</v>
      </c>
    </row>
    <row r="20" spans="1:6" x14ac:dyDescent="0.25">
      <c r="A20" s="6" t="s">
        <v>72</v>
      </c>
      <c r="B20" s="3">
        <v>6</v>
      </c>
      <c r="D20" s="9"/>
      <c r="E20" t="str">
        <f t="shared" si="1"/>
        <v>China</v>
      </c>
      <c r="F20">
        <f t="shared" si="0"/>
        <v>6</v>
      </c>
    </row>
    <row r="21" spans="1:6" x14ac:dyDescent="0.25">
      <c r="A21" s="6" t="s">
        <v>264</v>
      </c>
      <c r="B21" s="3">
        <v>4</v>
      </c>
      <c r="D21" s="9"/>
      <c r="E21" t="str">
        <f t="shared" si="1"/>
        <v>Japan</v>
      </c>
      <c r="F21">
        <f t="shared" si="0"/>
        <v>4</v>
      </c>
    </row>
    <row r="22" spans="1:6" x14ac:dyDescent="0.25">
      <c r="A22" s="6" t="s">
        <v>234</v>
      </c>
      <c r="B22" s="3">
        <v>3</v>
      </c>
      <c r="D22" s="9"/>
      <c r="E22" t="str">
        <f t="shared" si="1"/>
        <v>India</v>
      </c>
      <c r="F22">
        <f t="shared" si="0"/>
        <v>3</v>
      </c>
    </row>
    <row r="23" spans="1:6" x14ac:dyDescent="0.25">
      <c r="A23" s="6" t="s">
        <v>44</v>
      </c>
      <c r="B23" s="3">
        <v>1</v>
      </c>
      <c r="D23" s="9"/>
      <c r="E23" t="str">
        <f t="shared" si="1"/>
        <v>Russia</v>
      </c>
      <c r="F23">
        <f t="shared" si="0"/>
        <v>1</v>
      </c>
    </row>
    <row r="24" spans="1:6" x14ac:dyDescent="0.25">
      <c r="A24" s="6" t="s">
        <v>291</v>
      </c>
      <c r="B24" s="3">
        <v>1</v>
      </c>
      <c r="D24" s="9"/>
      <c r="E24" t="str">
        <f t="shared" si="1"/>
        <v>Mexico</v>
      </c>
      <c r="F24">
        <f t="shared" si="0"/>
        <v>1</v>
      </c>
    </row>
    <row r="25" spans="1:6" x14ac:dyDescent="0.25">
      <c r="A25" s="6" t="s">
        <v>243</v>
      </c>
      <c r="B25" s="3">
        <v>1</v>
      </c>
      <c r="D25" s="9"/>
      <c r="E25" t="str">
        <f t="shared" si="1"/>
        <v>Israel</v>
      </c>
      <c r="F25">
        <f t="shared" si="0"/>
        <v>1</v>
      </c>
    </row>
    <row r="26" spans="1:6" x14ac:dyDescent="0.25">
      <c r="A26" s="6" t="s">
        <v>245</v>
      </c>
      <c r="B26" s="3">
        <v>1</v>
      </c>
      <c r="D26" s="9"/>
      <c r="E26" t="str">
        <f t="shared" si="1"/>
        <v>South Africa</v>
      </c>
      <c r="F26">
        <f t="shared" si="0"/>
        <v>1</v>
      </c>
    </row>
    <row r="27" spans="1:6" x14ac:dyDescent="0.25">
      <c r="A27" s="6" t="s">
        <v>373</v>
      </c>
      <c r="B27" s="3">
        <v>1</v>
      </c>
      <c r="D27" s="9"/>
      <c r="E27" t="str">
        <f t="shared" si="1"/>
        <v>Taiwan</v>
      </c>
      <c r="F27">
        <f t="shared" si="0"/>
        <v>1</v>
      </c>
    </row>
    <row r="28" spans="1:6" x14ac:dyDescent="0.25">
      <c r="A28" s="6" t="s">
        <v>375</v>
      </c>
      <c r="B28" s="3">
        <v>1</v>
      </c>
      <c r="D28" s="9"/>
      <c r="E28" t="str">
        <f t="shared" si="1"/>
        <v>Turkey</v>
      </c>
      <c r="F28">
        <f t="shared" si="0"/>
        <v>1</v>
      </c>
    </row>
    <row r="29" spans="1:6" x14ac:dyDescent="0.25">
      <c r="A29" s="6" t="s">
        <v>92</v>
      </c>
      <c r="B29" s="3">
        <v>1</v>
      </c>
      <c r="D29" s="9"/>
      <c r="E29" t="str">
        <f t="shared" si="1"/>
        <v>Egypt</v>
      </c>
      <c r="F29">
        <f t="shared" si="0"/>
        <v>1</v>
      </c>
    </row>
    <row r="30" spans="1:6" x14ac:dyDescent="0.25">
      <c r="A30" s="6" t="s">
        <v>336</v>
      </c>
      <c r="B30" s="3">
        <v>1</v>
      </c>
      <c r="D30" s="9"/>
      <c r="E30" t="str">
        <f t="shared" si="1"/>
        <v>Ukraine</v>
      </c>
      <c r="F30">
        <f t="shared" si="0"/>
        <v>1</v>
      </c>
    </row>
    <row r="31" spans="1:6" x14ac:dyDescent="0.25">
      <c r="A31" s="6" t="s">
        <v>282</v>
      </c>
      <c r="B31" s="3">
        <v>1</v>
      </c>
      <c r="D31" s="9"/>
      <c r="E31" t="str">
        <f t="shared" si="1"/>
        <v>Korea</v>
      </c>
      <c r="F31">
        <f t="shared" si="0"/>
        <v>1</v>
      </c>
    </row>
    <row r="32" spans="1:6" x14ac:dyDescent="0.25">
      <c r="A32" s="2" t="s">
        <v>704</v>
      </c>
      <c r="B32" s="3">
        <v>16</v>
      </c>
      <c r="D32" s="8" t="s">
        <v>709</v>
      </c>
      <c r="F32">
        <f t="shared" si="0"/>
        <v>16</v>
      </c>
    </row>
    <row r="33" spans="1:6" x14ac:dyDescent="0.25">
      <c r="A33" s="6" t="s">
        <v>52</v>
      </c>
      <c r="B33" s="3">
        <v>8</v>
      </c>
      <c r="D33" s="8"/>
      <c r="E33" t="str">
        <f t="shared" si="1"/>
        <v>Canada</v>
      </c>
      <c r="F33">
        <f t="shared" si="0"/>
        <v>8</v>
      </c>
    </row>
    <row r="34" spans="1:6" x14ac:dyDescent="0.25">
      <c r="A34" s="6" t="s">
        <v>2</v>
      </c>
      <c r="B34" s="3">
        <v>6</v>
      </c>
      <c r="D34" s="8"/>
      <c r="E34" t="str">
        <f t="shared" si="1"/>
        <v>United Kingdom</v>
      </c>
      <c r="F34">
        <f t="shared" si="0"/>
        <v>6</v>
      </c>
    </row>
    <row r="35" spans="1:6" x14ac:dyDescent="0.25">
      <c r="A35" s="6" t="s">
        <v>9</v>
      </c>
      <c r="B35" s="3">
        <v>1</v>
      </c>
      <c r="D35" s="8"/>
      <c r="E35" t="str">
        <f t="shared" si="1"/>
        <v>Australia</v>
      </c>
      <c r="F35">
        <f t="shared" si="0"/>
        <v>1</v>
      </c>
    </row>
    <row r="36" spans="1:6" x14ac:dyDescent="0.25">
      <c r="A36" s="6" t="s">
        <v>70</v>
      </c>
      <c r="B36" s="3">
        <v>1</v>
      </c>
      <c r="D36" s="8"/>
      <c r="E36" t="str">
        <f t="shared" si="1"/>
        <v>New Zealand</v>
      </c>
      <c r="F36">
        <f t="shared" si="0"/>
        <v>1</v>
      </c>
    </row>
    <row r="37" spans="1:6" x14ac:dyDescent="0.25">
      <c r="A37" s="2" t="s">
        <v>669</v>
      </c>
      <c r="B37" s="3"/>
    </row>
    <row r="38" spans="1:6" x14ac:dyDescent="0.25">
      <c r="A38" s="6" t="s">
        <v>669</v>
      </c>
      <c r="B38" s="3"/>
    </row>
    <row r="39" spans="1:6" x14ac:dyDescent="0.25">
      <c r="A39" s="2" t="s">
        <v>670</v>
      </c>
      <c r="B39" s="3">
        <v>79</v>
      </c>
    </row>
  </sheetData>
  <mergeCells count="3">
    <mergeCell ref="D4:D18"/>
    <mergeCell ref="D19:D31"/>
    <mergeCell ref="D32:D3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0"/>
  <sheetViews>
    <sheetView topLeftCell="A38" workbookViewId="0">
      <selection activeCell="J45" sqref="J45"/>
    </sheetView>
  </sheetViews>
  <sheetFormatPr defaultRowHeight="15.75" x14ac:dyDescent="0.25"/>
  <cols>
    <col min="1" max="1" width="25.875" bestFit="1" customWidth="1"/>
    <col min="2" max="2" width="20.875" style="5" bestFit="1" customWidth="1"/>
    <col min="3" max="3" width="8.25" style="5" customWidth="1"/>
    <col min="4" max="4" width="27.125" style="5" bestFit="1" customWidth="1"/>
    <col min="5" max="5" width="13.875" style="5" bestFit="1" customWidth="1"/>
    <col min="6" max="6" width="13.875" style="5" customWidth="1"/>
    <col min="7" max="7" width="6.125" style="5" bestFit="1" customWidth="1"/>
    <col min="8" max="8" width="9.75" style="5" bestFit="1" customWidth="1"/>
    <col min="9" max="9" width="15.75" customWidth="1"/>
    <col min="10" max="10" width="18.25" customWidth="1"/>
  </cols>
  <sheetData>
    <row r="1" spans="1:11" x14ac:dyDescent="0.25">
      <c r="A1" t="str">
        <f>'Science Nobel Prizes and Countr'!A3</f>
        <v>Laureate</v>
      </c>
      <c r="B1" s="5" t="str">
        <f>'Science Nobel Prizes and Countr'!B3</f>
        <v>Prize</v>
      </c>
      <c r="C1" s="5" t="str">
        <f>'Science Nobel Prizes and Countr'!C3</f>
        <v>Year</v>
      </c>
      <c r="D1" s="5" t="str">
        <f>'Science Nobel Prizes and Countr'!D3</f>
        <v>Country Where Work Was Done</v>
      </c>
      <c r="E1" s="5" t="str">
        <f>'Science Nobel Prizes and Countr'!E3</f>
        <v>Birth Country</v>
      </c>
      <c r="F1" s="5" t="s">
        <v>701</v>
      </c>
      <c r="G1" s="5" t="str">
        <f>'Science Nobel Prizes and Countr'!F3</f>
        <v>Native</v>
      </c>
      <c r="H1" s="5" t="str">
        <f>'Science Nobel Prizes and Countr'!G3</f>
        <v>Non-native</v>
      </c>
      <c r="I1" t="s">
        <v>691</v>
      </c>
      <c r="J1" t="s">
        <v>692</v>
      </c>
      <c r="K1" s="5" t="s">
        <v>705</v>
      </c>
    </row>
    <row r="2" spans="1:11" x14ac:dyDescent="0.25">
      <c r="A2" t="str">
        <f>'Science Nobel Prizes and Countr'!A4</f>
        <v>Elizabeth Blackburn</v>
      </c>
      <c r="B2" s="5" t="str">
        <f>'Science Nobel Prizes and Countr'!B4</f>
        <v xml:space="preserve">  Physiology or Medicine</v>
      </c>
      <c r="C2" s="5">
        <f>'Science Nobel Prizes and Countr'!C4</f>
        <v>2009</v>
      </c>
      <c r="D2" s="5" t="str">
        <f>'Science Nobel Prizes and Countr'!D4</f>
        <v>United States</v>
      </c>
      <c r="E2" s="5" t="str">
        <f>'Science Nobel Prizes and Countr'!E4</f>
        <v>Australia</v>
      </c>
      <c r="F2" s="5" t="s">
        <v>704</v>
      </c>
      <c r="G2" s="5">
        <f>'Science Nobel Prizes and Countr'!F4</f>
        <v>0</v>
      </c>
      <c r="H2" s="5">
        <f>'Science Nobel Prizes and Countr'!G4</f>
        <v>1</v>
      </c>
      <c r="I2">
        <v>0</v>
      </c>
    </row>
    <row r="3" spans="1:11" x14ac:dyDescent="0.25">
      <c r="A3" t="str">
        <f>'Science Nobel Prizes and Countr'!A10</f>
        <v>Charles B. Huggins</v>
      </c>
      <c r="B3" s="5" t="str">
        <f>'Science Nobel Prizes and Countr'!B10</f>
        <v xml:space="preserve">  Physiology or Medicine</v>
      </c>
      <c r="C3" s="5">
        <f>'Science Nobel Prizes and Countr'!C10</f>
        <v>1966</v>
      </c>
      <c r="D3" s="5" t="str">
        <f>'Science Nobel Prizes and Countr'!D10</f>
        <v>United States</v>
      </c>
      <c r="E3" s="5" t="str">
        <f>'Science Nobel Prizes and Countr'!E10</f>
        <v>Canada</v>
      </c>
      <c r="F3" s="5" t="s">
        <v>704</v>
      </c>
      <c r="G3" s="5">
        <f>'Science Nobel Prizes and Countr'!F10</f>
        <v>0</v>
      </c>
      <c r="H3" s="5">
        <f>'Science Nobel Prizes and Countr'!G10</f>
        <v>1</v>
      </c>
      <c r="I3">
        <v>0</v>
      </c>
    </row>
    <row r="4" spans="1:11" x14ac:dyDescent="0.25">
      <c r="A4" t="str">
        <f>'Science Nobel Prizes and Countr'!A11</f>
        <v>David H. Hubel</v>
      </c>
      <c r="B4" s="5" t="str">
        <f>'Science Nobel Prizes and Countr'!B11</f>
        <v xml:space="preserve">  Physiology or Medicine</v>
      </c>
      <c r="C4" s="5">
        <f>'Science Nobel Prizes and Countr'!C11</f>
        <v>1981</v>
      </c>
      <c r="D4" s="5" t="str">
        <f>'Science Nobel Prizes and Countr'!D11</f>
        <v>United States</v>
      </c>
      <c r="E4" s="5" t="str">
        <f>'Science Nobel Prizes and Countr'!E11</f>
        <v>Canada</v>
      </c>
      <c r="F4" s="5" t="s">
        <v>704</v>
      </c>
      <c r="G4" s="5">
        <f>'Science Nobel Prizes and Countr'!F11</f>
        <v>0</v>
      </c>
      <c r="H4" s="5">
        <f>'Science Nobel Prizes and Countr'!G11</f>
        <v>1</v>
      </c>
      <c r="I4">
        <v>0</v>
      </c>
    </row>
    <row r="5" spans="1:11" x14ac:dyDescent="0.25">
      <c r="A5" t="str">
        <f>'Science Nobel Prizes and Countr'!A12</f>
        <v>Henry Taube</v>
      </c>
      <c r="B5" s="5" t="str">
        <f>'Science Nobel Prizes and Countr'!B12</f>
        <v xml:space="preserve">  Chemistry</v>
      </c>
      <c r="C5" s="5">
        <f>'Science Nobel Prizes and Countr'!C12</f>
        <v>1983</v>
      </c>
      <c r="D5" s="5" t="str">
        <f>'Science Nobel Prizes and Countr'!D12</f>
        <v>United States</v>
      </c>
      <c r="E5" s="5" t="str">
        <f>'Science Nobel Prizes and Countr'!E12</f>
        <v>Canada</v>
      </c>
      <c r="F5" s="5" t="s">
        <v>704</v>
      </c>
      <c r="G5" s="5">
        <f>'Science Nobel Prizes and Countr'!F12</f>
        <v>0</v>
      </c>
      <c r="H5" s="5">
        <f>'Science Nobel Prizes and Countr'!G12</f>
        <v>1</v>
      </c>
      <c r="I5">
        <v>0</v>
      </c>
    </row>
    <row r="6" spans="1:11" x14ac:dyDescent="0.25">
      <c r="A6" t="str">
        <f>'Science Nobel Prizes and Countr'!A13</f>
        <v>Jack W. Szostak</v>
      </c>
      <c r="B6" s="5" t="str">
        <f>'Science Nobel Prizes and Countr'!B13</f>
        <v xml:space="preserve">  Physiology or Medicine</v>
      </c>
      <c r="C6" s="5">
        <f>'Science Nobel Prizes and Countr'!C13</f>
        <v>2009</v>
      </c>
      <c r="D6" s="5" t="str">
        <f>'Science Nobel Prizes and Countr'!D13</f>
        <v>United States</v>
      </c>
      <c r="E6" s="5" t="str">
        <f>'Science Nobel Prizes and Countr'!E13</f>
        <v>Canada</v>
      </c>
      <c r="F6" s="5" t="s">
        <v>704</v>
      </c>
      <c r="G6" s="5">
        <f>'Science Nobel Prizes and Countr'!F13</f>
        <v>0</v>
      </c>
      <c r="H6" s="5">
        <f>'Science Nobel Prizes and Countr'!G13</f>
        <v>1</v>
      </c>
      <c r="I6">
        <v>0</v>
      </c>
    </row>
    <row r="7" spans="1:11" x14ac:dyDescent="0.25">
      <c r="A7" t="str">
        <f>'Science Nobel Prizes and Countr'!A14</f>
        <v>Rudolph A. Marcus</v>
      </c>
      <c r="B7" s="5" t="str">
        <f>'Science Nobel Prizes and Countr'!B14</f>
        <v xml:space="preserve">  Chemistry</v>
      </c>
      <c r="C7" s="5">
        <f>'Science Nobel Prizes and Countr'!C14</f>
        <v>1992</v>
      </c>
      <c r="D7" s="5" t="str">
        <f>'Science Nobel Prizes and Countr'!D14</f>
        <v>United States</v>
      </c>
      <c r="E7" s="5" t="str">
        <f>'Science Nobel Prizes and Countr'!E14</f>
        <v>Canada</v>
      </c>
      <c r="F7" s="5" t="s">
        <v>704</v>
      </c>
      <c r="G7" s="5">
        <f>'Science Nobel Prizes and Countr'!F14</f>
        <v>0</v>
      </c>
      <c r="H7" s="5">
        <f>'Science Nobel Prizes and Countr'!G14</f>
        <v>1</v>
      </c>
      <c r="I7">
        <v>0</v>
      </c>
    </row>
    <row r="8" spans="1:11" x14ac:dyDescent="0.25">
      <c r="A8" t="str">
        <f>'Science Nobel Prizes and Countr'!A15</f>
        <v>Sidney Altman</v>
      </c>
      <c r="B8" s="5" t="str">
        <f>'Science Nobel Prizes and Countr'!B15</f>
        <v xml:space="preserve">  Chemistry</v>
      </c>
      <c r="C8" s="5">
        <f>'Science Nobel Prizes and Countr'!C15</f>
        <v>1989</v>
      </c>
      <c r="D8" s="5" t="str">
        <f>'Science Nobel Prizes and Countr'!D15</f>
        <v>United States</v>
      </c>
      <c r="E8" s="5" t="str">
        <f>'Science Nobel Prizes and Countr'!E15</f>
        <v>Canada</v>
      </c>
      <c r="F8" s="5" t="s">
        <v>704</v>
      </c>
      <c r="G8" s="5">
        <f>'Science Nobel Prizes and Countr'!F15</f>
        <v>0</v>
      </c>
      <c r="H8" s="5">
        <f>'Science Nobel Prizes and Countr'!G15</f>
        <v>1</v>
      </c>
      <c r="I8">
        <v>0</v>
      </c>
    </row>
    <row r="9" spans="1:11" x14ac:dyDescent="0.25">
      <c r="A9" t="str">
        <f>'Science Nobel Prizes and Countr'!A16</f>
        <v>Willard S. Boyle</v>
      </c>
      <c r="B9" s="5" t="str">
        <f>'Science Nobel Prizes and Countr'!B16</f>
        <v xml:space="preserve">  Physics</v>
      </c>
      <c r="C9" s="5">
        <f>'Science Nobel Prizes and Countr'!C16</f>
        <v>2009</v>
      </c>
      <c r="D9" s="5" t="str">
        <f>'Science Nobel Prizes and Countr'!D16</f>
        <v>United States</v>
      </c>
      <c r="E9" s="5" t="str">
        <f>'Science Nobel Prizes and Countr'!E16</f>
        <v>Canada</v>
      </c>
      <c r="F9" s="5" t="s">
        <v>704</v>
      </c>
      <c r="G9" s="5">
        <f>'Science Nobel Prizes and Countr'!F16</f>
        <v>0</v>
      </c>
      <c r="H9" s="5">
        <f>'Science Nobel Prizes and Countr'!G16</f>
        <v>1</v>
      </c>
      <c r="I9">
        <v>0</v>
      </c>
    </row>
    <row r="10" spans="1:11" x14ac:dyDescent="0.25">
      <c r="A10" t="str">
        <f>'Science Nobel Prizes and Countr'!A17</f>
        <v>William Giauque</v>
      </c>
      <c r="B10" s="5" t="str">
        <f>'Science Nobel Prizes and Countr'!B17</f>
        <v xml:space="preserve">  Chemistry</v>
      </c>
      <c r="C10" s="5">
        <f>'Science Nobel Prizes and Countr'!C17</f>
        <v>1949</v>
      </c>
      <c r="D10" s="5" t="str">
        <f>'Science Nobel Prizes and Countr'!D17</f>
        <v>United States</v>
      </c>
      <c r="E10" s="5" t="str">
        <f>'Science Nobel Prizes and Countr'!E17</f>
        <v>Canada</v>
      </c>
      <c r="F10" s="5" t="s">
        <v>704</v>
      </c>
      <c r="G10" s="5">
        <f>'Science Nobel Prizes and Countr'!F17</f>
        <v>0</v>
      </c>
      <c r="H10" s="5">
        <f>'Science Nobel Prizes and Countr'!G17</f>
        <v>1</v>
      </c>
      <c r="I10">
        <v>0</v>
      </c>
    </row>
    <row r="11" spans="1:11" x14ac:dyDescent="0.25">
      <c r="A11" t="str">
        <f>'Science Nobel Prizes and Countr'!A63</f>
        <v>Alan MacDiarmid</v>
      </c>
      <c r="B11" s="5" t="str">
        <f>'Science Nobel Prizes and Countr'!B63</f>
        <v xml:space="preserve"> Chemistry</v>
      </c>
      <c r="C11" s="5">
        <f>'Science Nobel Prizes and Countr'!C63</f>
        <v>2000</v>
      </c>
      <c r="D11" s="5" t="str">
        <f>'Science Nobel Prizes and Countr'!D63</f>
        <v>United States</v>
      </c>
      <c r="E11" s="5" t="str">
        <f>'Science Nobel Prizes and Countr'!E63</f>
        <v>New Zealand</v>
      </c>
      <c r="F11" s="5" t="s">
        <v>704</v>
      </c>
      <c r="G11" s="5">
        <f>'Science Nobel Prizes and Countr'!F63</f>
        <v>0</v>
      </c>
      <c r="H11" s="5">
        <f>'Science Nobel Prizes and Countr'!G63</f>
        <v>1</v>
      </c>
      <c r="I11">
        <v>0</v>
      </c>
    </row>
    <row r="12" spans="1:11" x14ac:dyDescent="0.25">
      <c r="A12" t="str">
        <f>'Science Nobel Prizes and Countr'!A76</f>
        <v>Anthony J. Leggett</v>
      </c>
      <c r="B12" s="5" t="str">
        <f>'Science Nobel Prizes and Countr'!B76</f>
        <v xml:space="preserve">  Physics</v>
      </c>
      <c r="C12" s="5">
        <f>'Science Nobel Prizes and Countr'!C76</f>
        <v>2003</v>
      </c>
      <c r="D12" s="5" t="str">
        <f>'Science Nobel Prizes and Countr'!D76</f>
        <v>United States</v>
      </c>
      <c r="E12" s="5" t="str">
        <f>'Science Nobel Prizes and Countr'!E76</f>
        <v>United Kingdom</v>
      </c>
      <c r="F12" s="5" t="s">
        <v>704</v>
      </c>
      <c r="G12" s="5">
        <f>'Science Nobel Prizes and Countr'!F76</f>
        <v>0</v>
      </c>
      <c r="H12" s="5">
        <f>'Science Nobel Prizes and Countr'!G76</f>
        <v>1</v>
      </c>
      <c r="I12">
        <v>0</v>
      </c>
    </row>
    <row r="13" spans="1:11" x14ac:dyDescent="0.25">
      <c r="A13" t="str">
        <f>'Science Nobel Prizes and Countr'!A77</f>
        <v>F. Duncan M. Haldane</v>
      </c>
      <c r="B13" s="5" t="str">
        <f>'Science Nobel Prizes and Countr'!B77</f>
        <v xml:space="preserve"> Physics</v>
      </c>
      <c r="C13" s="5">
        <f>'Science Nobel Prizes and Countr'!C77</f>
        <v>2016</v>
      </c>
      <c r="D13" s="5" t="str">
        <f>'Science Nobel Prizes and Countr'!D77</f>
        <v>United States</v>
      </c>
      <c r="E13" s="5" t="str">
        <f>'Science Nobel Prizes and Countr'!E77</f>
        <v>United Kingdom</v>
      </c>
      <c r="F13" s="5" t="s">
        <v>704</v>
      </c>
      <c r="G13" s="5">
        <f>'Science Nobel Prizes and Countr'!F77</f>
        <v>0</v>
      </c>
      <c r="H13" s="5">
        <f>'Science Nobel Prizes and Countr'!G77</f>
        <v>1</v>
      </c>
      <c r="I13">
        <v>0</v>
      </c>
    </row>
    <row r="14" spans="1:11" x14ac:dyDescent="0.25">
      <c r="A14" t="str">
        <f>'Science Nobel Prizes and Countr'!A78</f>
        <v>Fraser Stoddart</v>
      </c>
      <c r="B14" s="5" t="str">
        <f>'Science Nobel Prizes and Countr'!B78</f>
        <v xml:space="preserve"> Chemistry</v>
      </c>
      <c r="C14" s="5">
        <f>'Science Nobel Prizes and Countr'!C78</f>
        <v>2016</v>
      </c>
      <c r="D14" s="5" t="str">
        <f>'Science Nobel Prizes and Countr'!D78</f>
        <v>United States</v>
      </c>
      <c r="E14" s="5" t="str">
        <f>'Science Nobel Prizes and Countr'!E78</f>
        <v>United Kingdom</v>
      </c>
      <c r="F14" s="5" t="s">
        <v>704</v>
      </c>
      <c r="G14" s="5">
        <f>'Science Nobel Prizes and Countr'!F78</f>
        <v>0</v>
      </c>
      <c r="H14" s="5">
        <f>'Science Nobel Prizes and Countr'!G78</f>
        <v>1</v>
      </c>
      <c r="I14">
        <v>0</v>
      </c>
    </row>
    <row r="15" spans="1:11" x14ac:dyDescent="0.25">
      <c r="A15" t="str">
        <f>'Science Nobel Prizes and Countr'!A79</f>
        <v>Herbert C. Brown</v>
      </c>
      <c r="B15" s="5" t="str">
        <f>'Science Nobel Prizes and Countr'!B79</f>
        <v xml:space="preserve">  Chemistry</v>
      </c>
      <c r="C15" s="5">
        <f>'Science Nobel Prizes and Countr'!C79</f>
        <v>1979</v>
      </c>
      <c r="D15" s="5" t="str">
        <f>'Science Nobel Prizes and Countr'!D79</f>
        <v>United States</v>
      </c>
      <c r="E15" s="5" t="str">
        <f>'Science Nobel Prizes and Countr'!E79</f>
        <v>United Kingdom</v>
      </c>
      <c r="F15" s="5" t="s">
        <v>704</v>
      </c>
      <c r="G15" s="5">
        <f>'Science Nobel Prizes and Countr'!F79</f>
        <v>0</v>
      </c>
      <c r="H15" s="5">
        <f>'Science Nobel Prizes and Countr'!G79</f>
        <v>1</v>
      </c>
      <c r="I15">
        <v>0</v>
      </c>
    </row>
    <row r="16" spans="1:11" x14ac:dyDescent="0.25">
      <c r="A16" t="str">
        <f>'Science Nobel Prizes and Countr'!A80</f>
        <v>John M. Kosterlitz</v>
      </c>
      <c r="B16" s="5" t="str">
        <f>'Science Nobel Prizes and Countr'!B80</f>
        <v xml:space="preserve"> Physics</v>
      </c>
      <c r="C16" s="5">
        <f>'Science Nobel Prizes and Countr'!C80</f>
        <v>2016</v>
      </c>
      <c r="D16" s="5" t="str">
        <f>'Science Nobel Prizes and Countr'!D80</f>
        <v>United States</v>
      </c>
      <c r="E16" s="5" t="str">
        <f>'Science Nobel Prizes and Countr'!E80</f>
        <v>United Kingdom</v>
      </c>
      <c r="F16" s="5" t="s">
        <v>704</v>
      </c>
      <c r="G16" s="5">
        <f>'Science Nobel Prizes and Countr'!F80</f>
        <v>0</v>
      </c>
      <c r="H16" s="5">
        <f>'Science Nobel Prizes and Countr'!G80</f>
        <v>1</v>
      </c>
      <c r="I16">
        <v>0</v>
      </c>
    </row>
    <row r="17" spans="1:11" x14ac:dyDescent="0.25">
      <c r="A17" t="str">
        <f>'Science Nobel Prizes and Countr'!A81</f>
        <v>Oliver Smithies</v>
      </c>
      <c r="B17" s="5" t="str">
        <f>'Science Nobel Prizes and Countr'!B81</f>
        <v xml:space="preserve">  Physiology or Medicine</v>
      </c>
      <c r="C17" s="5">
        <f>'Science Nobel Prizes and Countr'!C81</f>
        <v>2007</v>
      </c>
      <c r="D17" s="5" t="str">
        <f>'Science Nobel Prizes and Countr'!D81</f>
        <v>United States</v>
      </c>
      <c r="E17" s="5" t="str">
        <f>'Science Nobel Prizes and Countr'!E81</f>
        <v>United Kingdom</v>
      </c>
      <c r="F17" s="5" t="s">
        <v>704</v>
      </c>
      <c r="G17" s="5">
        <f>'Science Nobel Prizes and Countr'!F81</f>
        <v>0</v>
      </c>
      <c r="H17" s="5">
        <f>'Science Nobel Prizes and Countr'!G81</f>
        <v>1</v>
      </c>
      <c r="I17">
        <v>0</v>
      </c>
    </row>
    <row r="18" spans="1:11" x14ac:dyDescent="0.25">
      <c r="A18" t="str">
        <f>'Science Nobel Prizes and Countr'!A8</f>
        <v>Martin Karplus</v>
      </c>
      <c r="B18" s="5" t="str">
        <f>'Science Nobel Prizes and Countr'!B8</f>
        <v xml:space="preserve">  Chemistry</v>
      </c>
      <c r="C18" s="5">
        <f>'Science Nobel Prizes and Countr'!C8</f>
        <v>2013</v>
      </c>
      <c r="D18" s="5" t="str">
        <f>'Science Nobel Prizes and Countr'!D8</f>
        <v>United States</v>
      </c>
      <c r="E18" s="5" t="str">
        <f>'Science Nobel Prizes and Countr'!E8</f>
        <v>Austria</v>
      </c>
      <c r="F18" s="5" t="s">
        <v>702</v>
      </c>
      <c r="G18" s="5">
        <f>'Science Nobel Prizes and Countr'!F8</f>
        <v>0</v>
      </c>
      <c r="H18" s="5">
        <f>'Science Nobel Prizes and Countr'!G8</f>
        <v>1</v>
      </c>
      <c r="I18">
        <v>1</v>
      </c>
      <c r="J18">
        <v>1938</v>
      </c>
    </row>
    <row r="19" spans="1:11" x14ac:dyDescent="0.25">
      <c r="A19" t="str">
        <f>'Science Nobel Prizes and Countr'!A9</f>
        <v>Walter Kohn</v>
      </c>
      <c r="B19" s="5" t="str">
        <f>'Science Nobel Prizes and Countr'!B9</f>
        <v xml:space="preserve">  Chemistry</v>
      </c>
      <c r="C19" s="5">
        <f>'Science Nobel Prizes and Countr'!C9</f>
        <v>1998</v>
      </c>
      <c r="D19" s="5" t="str">
        <f>'Science Nobel Prizes and Countr'!D9</f>
        <v>United States</v>
      </c>
      <c r="E19" s="5" t="str">
        <f>'Science Nobel Prizes and Countr'!E9</f>
        <v>Austria</v>
      </c>
      <c r="F19" s="5" t="s">
        <v>702</v>
      </c>
      <c r="G19" s="5">
        <f>'Science Nobel Prizes and Countr'!F9</f>
        <v>0</v>
      </c>
      <c r="H19" s="5">
        <f>'Science Nobel Prizes and Countr'!G9</f>
        <v>1</v>
      </c>
      <c r="I19">
        <v>1</v>
      </c>
      <c r="J19">
        <v>1938</v>
      </c>
    </row>
    <row r="20" spans="1:11" x14ac:dyDescent="0.25">
      <c r="A20" t="str">
        <f>'Science Nobel Prizes and Countr'!A5</f>
        <v>Eric R. Kandel</v>
      </c>
      <c r="B20" s="5" t="str">
        <f>'Science Nobel Prizes and Countr'!B5</f>
        <v xml:space="preserve">  Physiology or Medicine</v>
      </c>
      <c r="C20" s="5">
        <f>'Science Nobel Prizes and Countr'!C5</f>
        <v>2000</v>
      </c>
      <c r="D20" s="5" t="str">
        <f>'Science Nobel Prizes and Countr'!D5</f>
        <v>United States</v>
      </c>
      <c r="E20" s="5" t="str">
        <f>'Science Nobel Prizes and Countr'!E5</f>
        <v>Austria</v>
      </c>
      <c r="F20" s="5" t="s">
        <v>702</v>
      </c>
      <c r="G20" s="5">
        <f>'Science Nobel Prizes and Countr'!F5</f>
        <v>0</v>
      </c>
      <c r="H20" s="5">
        <f>'Science Nobel Prizes and Countr'!G5</f>
        <v>1</v>
      </c>
      <c r="I20">
        <v>0</v>
      </c>
    </row>
    <row r="21" spans="1:11" x14ac:dyDescent="0.25">
      <c r="A21" t="str">
        <f>'Science Nobel Prizes and Countr'!A6</f>
        <v>Gerty Cori</v>
      </c>
      <c r="B21" s="5" t="str">
        <f>'Science Nobel Prizes and Countr'!B6</f>
        <v xml:space="preserve">  Physiology or Medicine</v>
      </c>
      <c r="C21" s="5">
        <f>'Science Nobel Prizes and Countr'!C6</f>
        <v>1947</v>
      </c>
      <c r="D21" s="5" t="str">
        <f>'Science Nobel Prizes and Countr'!D6</f>
        <v>United States</v>
      </c>
      <c r="E21" s="5" t="str">
        <f>'Science Nobel Prizes and Countr'!E6</f>
        <v>Austria</v>
      </c>
      <c r="F21" s="5" t="s">
        <v>702</v>
      </c>
      <c r="G21" s="5">
        <f>'Science Nobel Prizes and Countr'!F6</f>
        <v>0</v>
      </c>
      <c r="H21" s="5">
        <f>'Science Nobel Prizes and Countr'!G6</f>
        <v>1</v>
      </c>
      <c r="I21">
        <v>0</v>
      </c>
      <c r="J21">
        <v>1922</v>
      </c>
    </row>
    <row r="22" spans="1:11" x14ac:dyDescent="0.25">
      <c r="A22" t="str">
        <f>'Science Nobel Prizes and Countr'!A7</f>
        <v>Isidor Isaac Rabi</v>
      </c>
      <c r="B22" s="5" t="str">
        <f>'Science Nobel Prizes and Countr'!B7</f>
        <v xml:space="preserve">  Physics</v>
      </c>
      <c r="C22" s="5">
        <f>'Science Nobel Prizes and Countr'!C7</f>
        <v>1944</v>
      </c>
      <c r="D22" s="5" t="str">
        <f>'Science Nobel Prizes and Countr'!D7</f>
        <v>United States</v>
      </c>
      <c r="E22" s="5" t="str">
        <f>'Science Nobel Prizes and Countr'!E7</f>
        <v>Austria</v>
      </c>
      <c r="F22" s="5" t="s">
        <v>702</v>
      </c>
      <c r="G22" s="5">
        <f>'Science Nobel Prizes and Countr'!F7</f>
        <v>0</v>
      </c>
      <c r="H22" s="5">
        <f>'Science Nobel Prizes and Countr'!G7</f>
        <v>1</v>
      </c>
      <c r="I22">
        <v>0</v>
      </c>
      <c r="J22">
        <v>1900</v>
      </c>
    </row>
    <row r="23" spans="1:11" x14ac:dyDescent="0.25">
      <c r="A23" t="str">
        <f>'Science Nobel Prizes and Countr'!A24</f>
        <v>Carl Cori</v>
      </c>
      <c r="B23" s="5" t="str">
        <f>'Science Nobel Prizes and Countr'!B24</f>
        <v xml:space="preserve">  Physiology or Medicine</v>
      </c>
      <c r="C23" s="5">
        <f>'Science Nobel Prizes and Countr'!C24</f>
        <v>1947</v>
      </c>
      <c r="D23" s="5" t="str">
        <f>'Science Nobel Prizes and Countr'!D24</f>
        <v>United States</v>
      </c>
      <c r="E23" s="5" t="str">
        <f>'Science Nobel Prizes and Countr'!E24</f>
        <v>Czech Republic</v>
      </c>
      <c r="F23" s="5" t="s">
        <v>702</v>
      </c>
      <c r="G23" s="5">
        <f>'Science Nobel Prizes and Countr'!F24</f>
        <v>0</v>
      </c>
      <c r="H23" s="5">
        <f>'Science Nobel Prizes and Countr'!G24</f>
        <v>1</v>
      </c>
      <c r="I23">
        <v>0</v>
      </c>
      <c r="J23">
        <v>1928</v>
      </c>
    </row>
    <row r="24" spans="1:11" x14ac:dyDescent="0.25">
      <c r="A24" t="str">
        <f>'Science Nobel Prizes and Countr'!A27</f>
        <v>Roger Guillemin</v>
      </c>
      <c r="B24" s="5" t="str">
        <f>'Science Nobel Prizes and Countr'!B27</f>
        <v xml:space="preserve">  Physiology or Medicine</v>
      </c>
      <c r="C24" s="5">
        <f>'Science Nobel Prizes and Countr'!C27</f>
        <v>1977</v>
      </c>
      <c r="D24" s="5" t="str">
        <f>'Science Nobel Prizes and Countr'!D27</f>
        <v>United States</v>
      </c>
      <c r="E24" s="5" t="str">
        <f>'Science Nobel Prizes and Countr'!E27</f>
        <v>France</v>
      </c>
      <c r="F24" s="5" t="s">
        <v>702</v>
      </c>
      <c r="G24" s="5">
        <f>'Science Nobel Prizes and Countr'!F27</f>
        <v>0</v>
      </c>
      <c r="H24" s="5">
        <f>'Science Nobel Prizes and Countr'!G27</f>
        <v>1</v>
      </c>
      <c r="I24">
        <v>0</v>
      </c>
    </row>
    <row r="25" spans="1:11" x14ac:dyDescent="0.25">
      <c r="A25" t="str">
        <f>'Science Nobel Prizes and Countr'!A26</f>
        <v>Hans Bethe</v>
      </c>
      <c r="B25" s="5" t="str">
        <f>'Science Nobel Prizes and Countr'!B26</f>
        <v xml:space="preserve">  Physics</v>
      </c>
      <c r="C25" s="5">
        <f>'Science Nobel Prizes and Countr'!C26</f>
        <v>1967</v>
      </c>
      <c r="D25" s="5" t="str">
        <f>'Science Nobel Prizes and Countr'!D26</f>
        <v>United States</v>
      </c>
      <c r="E25" s="5" t="str">
        <f>'Science Nobel Prizes and Countr'!E26</f>
        <v>Germany</v>
      </c>
      <c r="F25" s="5" t="s">
        <v>702</v>
      </c>
      <c r="G25" s="5">
        <f>'Science Nobel Prizes and Countr'!F26</f>
        <v>0</v>
      </c>
      <c r="H25" s="5">
        <f>'Science Nobel Prizes and Countr'!G26</f>
        <v>1</v>
      </c>
      <c r="I25">
        <v>1</v>
      </c>
      <c r="J25">
        <v>1935</v>
      </c>
    </row>
    <row r="26" spans="1:11" x14ac:dyDescent="0.25">
      <c r="A26" t="str">
        <f>'Science Nobel Prizes and Countr'!A28</f>
        <v>Arno Penzias</v>
      </c>
      <c r="B26" s="5" t="str">
        <f>'Science Nobel Prizes and Countr'!B28</f>
        <v xml:space="preserve">  Physics</v>
      </c>
      <c r="C26" s="5">
        <f>'Science Nobel Prizes and Countr'!C28</f>
        <v>1978</v>
      </c>
      <c r="D26" s="5" t="str">
        <f>'Science Nobel Prizes and Countr'!D28</f>
        <v>United States</v>
      </c>
      <c r="E26" s="5" t="str">
        <f>'Science Nobel Prizes and Countr'!E28</f>
        <v>Germany</v>
      </c>
      <c r="F26" s="5" t="s">
        <v>702</v>
      </c>
      <c r="G26" s="5">
        <f>'Science Nobel Prizes and Countr'!F28</f>
        <v>0</v>
      </c>
      <c r="H26" s="5">
        <f>'Science Nobel Prizes and Countr'!G28</f>
        <v>1</v>
      </c>
      <c r="I26">
        <v>1</v>
      </c>
      <c r="J26">
        <v>1940</v>
      </c>
    </row>
    <row r="27" spans="1:11" x14ac:dyDescent="0.25">
      <c r="A27" t="str">
        <f>'Science Nobel Prizes and Countr'!A32</f>
        <v>Jack Steinberger</v>
      </c>
      <c r="B27" s="5" t="str">
        <f>'Science Nobel Prizes and Countr'!B32</f>
        <v xml:space="preserve">  Physics</v>
      </c>
      <c r="C27" s="5">
        <f>'Science Nobel Prizes and Countr'!C32</f>
        <v>1988</v>
      </c>
      <c r="D27" s="5" t="str">
        <f>'Science Nobel Prizes and Countr'!D32</f>
        <v>United States</v>
      </c>
      <c r="E27" s="5" t="str">
        <f>'Science Nobel Prizes and Countr'!E32</f>
        <v>Germany</v>
      </c>
      <c r="F27" s="5" t="s">
        <v>702</v>
      </c>
      <c r="G27" s="5">
        <f>'Science Nobel Prizes and Countr'!F32</f>
        <v>0</v>
      </c>
      <c r="H27" s="5">
        <f>'Science Nobel Prizes and Countr'!G32</f>
        <v>1</v>
      </c>
      <c r="I27">
        <v>1</v>
      </c>
      <c r="J27">
        <v>1934</v>
      </c>
    </row>
    <row r="28" spans="1:11" x14ac:dyDescent="0.25">
      <c r="A28" t="str">
        <f>'Science Nobel Prizes and Countr'!A34</f>
        <v>Konrad Bloch</v>
      </c>
      <c r="B28" s="5" t="str">
        <f>'Science Nobel Prizes and Countr'!B34</f>
        <v xml:space="preserve">  Physiology or Medicine</v>
      </c>
      <c r="C28" s="5">
        <f>'Science Nobel Prizes and Countr'!C34</f>
        <v>1964</v>
      </c>
      <c r="D28" s="5" t="str">
        <f>'Science Nobel Prizes and Countr'!D34</f>
        <v>United States</v>
      </c>
      <c r="E28" s="5" t="str">
        <f>'Science Nobel Prizes and Countr'!E34</f>
        <v>Germany</v>
      </c>
      <c r="F28" s="5" t="s">
        <v>702</v>
      </c>
      <c r="G28" s="5">
        <f>'Science Nobel Prizes and Countr'!F34</f>
        <v>0</v>
      </c>
      <c r="H28" s="5">
        <f>'Science Nobel Prizes and Countr'!G34</f>
        <v>1</v>
      </c>
      <c r="I28">
        <v>1</v>
      </c>
      <c r="J28">
        <v>1934</v>
      </c>
    </row>
    <row r="29" spans="1:11" x14ac:dyDescent="0.25">
      <c r="A29" t="str">
        <f>'Science Nobel Prizes and Countr'!A36</f>
        <v>Max DelbrÃ¼ck</v>
      </c>
      <c r="B29" s="5" t="str">
        <f>'Science Nobel Prizes and Countr'!B36</f>
        <v xml:space="preserve">  Physiology or Medicine</v>
      </c>
      <c r="C29" s="5">
        <f>'Science Nobel Prizes and Countr'!C36</f>
        <v>1969</v>
      </c>
      <c r="D29" s="5" t="str">
        <f>'Science Nobel Prizes and Countr'!D36</f>
        <v>United States</v>
      </c>
      <c r="E29" s="5" t="str">
        <f>'Science Nobel Prizes and Countr'!E36</f>
        <v>Germany</v>
      </c>
      <c r="F29" s="5" t="s">
        <v>702</v>
      </c>
      <c r="G29" s="5">
        <f>'Science Nobel Prizes and Countr'!F36</f>
        <v>0</v>
      </c>
      <c r="H29" s="5">
        <f>'Science Nobel Prizes and Countr'!G36</f>
        <v>1</v>
      </c>
      <c r="I29">
        <v>1</v>
      </c>
      <c r="J29">
        <v>1940</v>
      </c>
      <c r="K29" t="s">
        <v>693</v>
      </c>
    </row>
    <row r="30" spans="1:11" x14ac:dyDescent="0.25">
      <c r="A30" t="str">
        <f>'Science Nobel Prizes and Countr'!A37</f>
        <v>Otto Stern</v>
      </c>
      <c r="B30" s="5" t="str">
        <f>'Science Nobel Prizes and Countr'!B37</f>
        <v xml:space="preserve">  Physics</v>
      </c>
      <c r="C30" s="5">
        <f>'Science Nobel Prizes and Countr'!C37</f>
        <v>1943</v>
      </c>
      <c r="D30" s="5" t="str">
        <f>'Science Nobel Prizes and Countr'!D37</f>
        <v>United States</v>
      </c>
      <c r="E30" s="5" t="str">
        <f>'Science Nobel Prizes and Countr'!E37</f>
        <v>Germany</v>
      </c>
      <c r="F30" s="5" t="s">
        <v>702</v>
      </c>
      <c r="G30" s="5">
        <f>'Science Nobel Prizes and Countr'!F37</f>
        <v>0</v>
      </c>
      <c r="H30" s="5">
        <f>'Science Nobel Prizes and Countr'!G37</f>
        <v>1</v>
      </c>
      <c r="I30">
        <v>1</v>
      </c>
      <c r="J30">
        <v>1934</v>
      </c>
    </row>
    <row r="31" spans="1:11" x14ac:dyDescent="0.25">
      <c r="A31" t="str">
        <f>'Science Nobel Prizes and Countr'!A39</f>
        <v>Rainer Weiss</v>
      </c>
      <c r="B31" s="5" t="str">
        <f>'Science Nobel Prizes and Countr'!B39</f>
        <v xml:space="preserve">  Physics</v>
      </c>
      <c r="C31" s="5">
        <f>'Science Nobel Prizes and Countr'!C39</f>
        <v>2017</v>
      </c>
      <c r="D31" s="5" t="str">
        <f>'Science Nobel Prizes and Countr'!D39</f>
        <v>United States</v>
      </c>
      <c r="E31" s="5" t="str">
        <f>'Science Nobel Prizes and Countr'!E39</f>
        <v>Germany</v>
      </c>
      <c r="F31" s="5" t="s">
        <v>702</v>
      </c>
      <c r="G31" s="5">
        <f>'Science Nobel Prizes and Countr'!F39</f>
        <v>0</v>
      </c>
      <c r="H31" s="5">
        <f>'Science Nobel Prizes and Countr'!G39</f>
        <v>1</v>
      </c>
      <c r="I31">
        <v>1</v>
      </c>
      <c r="J31">
        <v>1938</v>
      </c>
    </row>
    <row r="32" spans="1:11" x14ac:dyDescent="0.25">
      <c r="A32" t="str">
        <f>'Science Nobel Prizes and Countr'!A29</f>
        <v>GÃ¼nter Blobel</v>
      </c>
      <c r="B32" s="5" t="str">
        <f>'Science Nobel Prizes and Countr'!B29</f>
        <v xml:space="preserve">  Physiology or Medicine</v>
      </c>
      <c r="C32" s="5">
        <f>'Science Nobel Prizes and Countr'!C29</f>
        <v>1999</v>
      </c>
      <c r="D32" s="5" t="str">
        <f>'Science Nobel Prizes and Countr'!D29</f>
        <v>United States</v>
      </c>
      <c r="E32" s="5" t="str">
        <f>'Science Nobel Prizes and Countr'!E29</f>
        <v>Germany</v>
      </c>
      <c r="F32" s="5" t="s">
        <v>702</v>
      </c>
      <c r="G32" s="5">
        <f>'Science Nobel Prizes and Countr'!F29</f>
        <v>0</v>
      </c>
      <c r="H32" s="5">
        <f>'Science Nobel Prizes and Countr'!G29</f>
        <v>1</v>
      </c>
      <c r="I32">
        <v>0</v>
      </c>
      <c r="J32">
        <v>1962</v>
      </c>
    </row>
    <row r="33" spans="1:11" x14ac:dyDescent="0.25">
      <c r="A33" t="str">
        <f>'Science Nobel Prizes and Countr'!A30</f>
        <v>Hans G. Dehmelt</v>
      </c>
      <c r="B33" s="5" t="str">
        <f>'Science Nobel Prizes and Countr'!B30</f>
        <v xml:space="preserve">  Physics</v>
      </c>
      <c r="C33" s="5">
        <f>'Science Nobel Prizes and Countr'!C30</f>
        <v>1989</v>
      </c>
      <c r="D33" s="5" t="str">
        <f>'Science Nobel Prizes and Countr'!D30</f>
        <v>United States</v>
      </c>
      <c r="E33" s="5" t="str">
        <f>'Science Nobel Prizes and Countr'!E30</f>
        <v>Germany</v>
      </c>
      <c r="F33" s="5" t="s">
        <v>702</v>
      </c>
      <c r="G33" s="5">
        <f>'Science Nobel Prizes and Countr'!F30</f>
        <v>0</v>
      </c>
      <c r="H33" s="5">
        <f>'Science Nobel Prizes and Countr'!G30</f>
        <v>1</v>
      </c>
      <c r="I33">
        <v>0</v>
      </c>
      <c r="J33">
        <v>1952</v>
      </c>
    </row>
    <row r="34" spans="1:11" x14ac:dyDescent="0.25">
      <c r="A34" t="str">
        <f>'Science Nobel Prizes and Countr'!A31</f>
        <v>Horst Ludwig StÃ¶rmer</v>
      </c>
      <c r="B34" s="5" t="str">
        <f>'Science Nobel Prizes and Countr'!B31</f>
        <v xml:space="preserve">  Physics</v>
      </c>
      <c r="C34" s="5">
        <f>'Science Nobel Prizes and Countr'!C31</f>
        <v>1998</v>
      </c>
      <c r="D34" s="5" t="str">
        <f>'Science Nobel Prizes and Countr'!D31</f>
        <v>United States</v>
      </c>
      <c r="E34" s="5" t="str">
        <f>'Science Nobel Prizes and Countr'!E31</f>
        <v>Germany</v>
      </c>
      <c r="F34" s="5" t="s">
        <v>702</v>
      </c>
      <c r="G34" s="5">
        <f>'Science Nobel Prizes and Countr'!F31</f>
        <v>0</v>
      </c>
      <c r="H34" s="5">
        <f>'Science Nobel Prizes and Countr'!G31</f>
        <v>1</v>
      </c>
      <c r="I34">
        <v>0</v>
      </c>
      <c r="J34">
        <v>1980</v>
      </c>
    </row>
    <row r="35" spans="1:11" x14ac:dyDescent="0.25">
      <c r="A35" t="str">
        <f>'Science Nobel Prizes and Countr'!A33</f>
        <v>Joachim Frank</v>
      </c>
      <c r="B35" s="5" t="str">
        <f>'Science Nobel Prizes and Countr'!B33</f>
        <v xml:space="preserve">  Chemistry</v>
      </c>
      <c r="C35" s="5">
        <f>'Science Nobel Prizes and Countr'!C33</f>
        <v>2017</v>
      </c>
      <c r="D35" s="5" t="str">
        <f>'Science Nobel Prizes and Countr'!D33</f>
        <v>United States</v>
      </c>
      <c r="E35" s="5" t="str">
        <f>'Science Nobel Prizes and Countr'!E33</f>
        <v>Germany</v>
      </c>
      <c r="F35" s="5" t="s">
        <v>702</v>
      </c>
      <c r="G35" s="5">
        <f>'Science Nobel Prizes and Countr'!F33</f>
        <v>0</v>
      </c>
      <c r="H35" s="5">
        <f>'Science Nobel Prizes and Countr'!G33</f>
        <v>1</v>
      </c>
      <c r="I35">
        <v>0</v>
      </c>
      <c r="J35">
        <v>1970</v>
      </c>
    </row>
    <row r="36" spans="1:11" x14ac:dyDescent="0.25">
      <c r="A36" t="str">
        <f>'Science Nobel Prizes and Countr'!A35</f>
        <v>Maria Goeppert-Mayer</v>
      </c>
      <c r="B36" s="5" t="str">
        <f>'Science Nobel Prizes and Countr'!B35</f>
        <v xml:space="preserve">  Physics</v>
      </c>
      <c r="C36" s="5">
        <f>'Science Nobel Prizes and Countr'!C35</f>
        <v>1963</v>
      </c>
      <c r="D36" s="5" t="str">
        <f>'Science Nobel Prizes and Countr'!D35</f>
        <v>United States</v>
      </c>
      <c r="E36" s="5" t="str">
        <f>'Science Nobel Prizes and Countr'!E35</f>
        <v>Germany</v>
      </c>
      <c r="F36" s="5" t="s">
        <v>702</v>
      </c>
      <c r="G36" s="5">
        <f>'Science Nobel Prizes and Countr'!F35</f>
        <v>0</v>
      </c>
      <c r="H36" s="5">
        <f>'Science Nobel Prizes and Countr'!G35</f>
        <v>1</v>
      </c>
      <c r="I36">
        <v>0</v>
      </c>
      <c r="J36">
        <v>1930</v>
      </c>
    </row>
    <row r="37" spans="1:11" x14ac:dyDescent="0.25">
      <c r="A37" t="str">
        <f>'Science Nobel Prizes and Countr'!A38</f>
        <v>Polykarp Kusch</v>
      </c>
      <c r="B37" s="5" t="str">
        <f>'Science Nobel Prizes and Countr'!B38</f>
        <v xml:space="preserve">  Physics</v>
      </c>
      <c r="C37" s="5">
        <f>'Science Nobel Prizes and Countr'!C38</f>
        <v>1955</v>
      </c>
      <c r="D37" s="5" t="str">
        <f>'Science Nobel Prizes and Countr'!D38</f>
        <v>United States</v>
      </c>
      <c r="E37" s="5" t="str">
        <f>'Science Nobel Prizes and Countr'!E38</f>
        <v>Germany</v>
      </c>
      <c r="F37" s="5" t="s">
        <v>702</v>
      </c>
      <c r="G37" s="5">
        <f>'Science Nobel Prizes and Countr'!F38</f>
        <v>0</v>
      </c>
      <c r="H37" s="5">
        <f>'Science Nobel Prizes and Countr'!G38</f>
        <v>1</v>
      </c>
      <c r="I37">
        <v>0</v>
      </c>
      <c r="J37">
        <v>1912</v>
      </c>
    </row>
    <row r="38" spans="1:11" x14ac:dyDescent="0.25">
      <c r="A38" t="str">
        <f>'Science Nobel Prizes and Countr'!A40</f>
        <v>Thomas C. SÃ¼dhof</v>
      </c>
      <c r="B38" s="5" t="str">
        <f>'Science Nobel Prizes and Countr'!B40</f>
        <v xml:space="preserve"> Physiology or Medicine</v>
      </c>
      <c r="C38" s="5">
        <f>'Science Nobel Prizes and Countr'!C40</f>
        <v>2013</v>
      </c>
      <c r="D38" s="5" t="str">
        <f>'Science Nobel Prizes and Countr'!D40</f>
        <v>United States</v>
      </c>
      <c r="E38" s="5" t="str">
        <f>'Science Nobel Prizes and Countr'!E40</f>
        <v>Germany</v>
      </c>
      <c r="F38" s="5" t="s">
        <v>702</v>
      </c>
      <c r="G38" s="5">
        <f>'Science Nobel Prizes and Countr'!F40</f>
        <v>0</v>
      </c>
      <c r="H38" s="5">
        <f>'Science Nobel Prizes and Countr'!G40</f>
        <v>1</v>
      </c>
      <c r="I38">
        <v>0</v>
      </c>
      <c r="J38">
        <v>1983</v>
      </c>
    </row>
    <row r="39" spans="1:11" x14ac:dyDescent="0.25">
      <c r="A39" t="str">
        <f>'Science Nobel Prizes and Countr'!A41</f>
        <v>Eugene Wigner</v>
      </c>
      <c r="B39" s="5" t="str">
        <f>'Science Nobel Prizes and Countr'!B41</f>
        <v xml:space="preserve"> Physics</v>
      </c>
      <c r="C39" s="5">
        <f>'Science Nobel Prizes and Countr'!C41</f>
        <v>1963</v>
      </c>
      <c r="D39" s="5" t="str">
        <f>'Science Nobel Prizes and Countr'!D41</f>
        <v>United States</v>
      </c>
      <c r="E39" s="5" t="str">
        <f>'Science Nobel Prizes and Countr'!E41</f>
        <v>Hungary</v>
      </c>
      <c r="F39" s="5" t="s">
        <v>702</v>
      </c>
      <c r="G39" s="5">
        <f>'Science Nobel Prizes and Countr'!F41</f>
        <v>0</v>
      </c>
      <c r="H39" s="5">
        <f>'Science Nobel Prizes and Countr'!G41</f>
        <v>1</v>
      </c>
      <c r="I39">
        <v>1</v>
      </c>
      <c r="J39">
        <v>1930</v>
      </c>
    </row>
    <row r="40" spans="1:11" x14ac:dyDescent="0.25">
      <c r="A40" t="str">
        <f>'Science Nobel Prizes and Countr'!A42</f>
        <v>Georg von BÃ©kÃ©sy</v>
      </c>
      <c r="B40" s="5" t="str">
        <f>'Science Nobel Prizes and Countr'!B42</f>
        <v xml:space="preserve"> Physiology or Medicine</v>
      </c>
      <c r="C40" s="5">
        <f>'Science Nobel Prizes and Countr'!C42</f>
        <v>1961</v>
      </c>
      <c r="D40" s="5" t="str">
        <f>'Science Nobel Prizes and Countr'!D42</f>
        <v>United States</v>
      </c>
      <c r="E40" s="5" t="str">
        <f>'Science Nobel Prizes and Countr'!E42</f>
        <v>Hungary</v>
      </c>
      <c r="F40" s="5" t="s">
        <v>702</v>
      </c>
      <c r="G40" s="5">
        <f>'Science Nobel Prizes and Countr'!F42</f>
        <v>0</v>
      </c>
      <c r="H40" s="5">
        <f>'Science Nobel Prizes and Countr'!G42</f>
        <v>1</v>
      </c>
      <c r="I40">
        <v>0</v>
      </c>
      <c r="J40">
        <v>1947</v>
      </c>
    </row>
    <row r="41" spans="1:11" x14ac:dyDescent="0.25">
      <c r="A41" t="str">
        <f>'Science Nobel Prizes and Countr'!A43</f>
        <v>George Andrew Olah</v>
      </c>
      <c r="B41" s="5" t="str">
        <f>'Science Nobel Prizes and Countr'!B43</f>
        <v xml:space="preserve"> Chemistry</v>
      </c>
      <c r="C41" s="5">
        <f>'Science Nobel Prizes and Countr'!C43</f>
        <v>1994</v>
      </c>
      <c r="D41" s="5" t="str">
        <f>'Science Nobel Prizes and Countr'!D43</f>
        <v>United States</v>
      </c>
      <c r="E41" s="5" t="str">
        <f>'Science Nobel Prizes and Countr'!E43</f>
        <v>Hungary</v>
      </c>
      <c r="F41" s="5" t="s">
        <v>702</v>
      </c>
      <c r="G41" s="5">
        <f>'Science Nobel Prizes and Countr'!F43</f>
        <v>0</v>
      </c>
      <c r="H41" s="5">
        <f>'Science Nobel Prizes and Countr'!G43</f>
        <v>1</v>
      </c>
      <c r="I41">
        <v>0</v>
      </c>
      <c r="J41">
        <v>1956</v>
      </c>
      <c r="K41" t="s">
        <v>694</v>
      </c>
    </row>
    <row r="42" spans="1:11" x14ac:dyDescent="0.25">
      <c r="A42" t="str">
        <f>'Science Nobel Prizes and Countr'!A47</f>
        <v>William C. Campbell</v>
      </c>
      <c r="B42" s="5" t="str">
        <f>'Science Nobel Prizes and Countr'!B47</f>
        <v xml:space="preserve"> Physiology or Medicine</v>
      </c>
      <c r="C42" s="5">
        <f>'Science Nobel Prizes and Countr'!C47</f>
        <v>2015</v>
      </c>
      <c r="D42" s="5" t="str">
        <f>'Science Nobel Prizes and Countr'!D47</f>
        <v>United States</v>
      </c>
      <c r="E42" s="5" t="str">
        <f>'Science Nobel Prizes and Countr'!E47</f>
        <v>Ireland</v>
      </c>
      <c r="F42" s="5" t="s">
        <v>702</v>
      </c>
      <c r="G42" s="5">
        <f>'Science Nobel Prizes and Countr'!F47</f>
        <v>0</v>
      </c>
      <c r="H42" s="5">
        <f>'Science Nobel Prizes and Countr'!G47</f>
        <v>1</v>
      </c>
      <c r="I42">
        <v>0</v>
      </c>
    </row>
    <row r="43" spans="1:11" x14ac:dyDescent="0.25">
      <c r="A43" t="str">
        <f>'Science Nobel Prizes and Countr'!A445</f>
        <v>Enrico Fermi</v>
      </c>
      <c r="B43" s="5" t="str">
        <f>'Science Nobel Prizes and Countr'!B445</f>
        <v xml:space="preserve"> Physics</v>
      </c>
      <c r="C43">
        <f>'Science Nobel Prizes and Countr'!C445</f>
        <v>1938</v>
      </c>
      <c r="D43" s="5" t="str">
        <f>'Science Nobel Prizes and Countr'!D445</f>
        <v>United States</v>
      </c>
      <c r="E43" s="5" t="str">
        <f>'Science Nobel Prizes and Countr'!E445</f>
        <v>Italy</v>
      </c>
      <c r="F43" s="5" t="s">
        <v>702</v>
      </c>
      <c r="G43">
        <f>'Science Nobel Prizes and Countr'!F445</f>
        <v>0</v>
      </c>
      <c r="H43">
        <f>'Science Nobel Prizes and Countr'!G445</f>
        <v>1</v>
      </c>
      <c r="I43">
        <v>1</v>
      </c>
      <c r="J43">
        <v>1939</v>
      </c>
      <c r="K43" t="s">
        <v>700</v>
      </c>
    </row>
    <row r="44" spans="1:11" x14ac:dyDescent="0.25">
      <c r="A44" t="str">
        <f>'Science Nobel Prizes and Countr'!A49</f>
        <v>Emilio SegrÃ¨</v>
      </c>
      <c r="B44" s="5" t="str">
        <f>'Science Nobel Prizes and Countr'!B49</f>
        <v xml:space="preserve">  Physics</v>
      </c>
      <c r="C44" s="5">
        <f>'Science Nobel Prizes and Countr'!C49</f>
        <v>1959</v>
      </c>
      <c r="D44" s="5" t="str">
        <f>'Science Nobel Prizes and Countr'!D49</f>
        <v>United States</v>
      </c>
      <c r="E44" s="5" t="str">
        <f>'Science Nobel Prizes and Countr'!E49</f>
        <v>Italy</v>
      </c>
      <c r="F44" s="5" t="s">
        <v>702</v>
      </c>
      <c r="G44" s="5">
        <f>'Science Nobel Prizes and Countr'!F49</f>
        <v>0</v>
      </c>
      <c r="H44" s="5">
        <f>'Science Nobel Prizes and Countr'!G49</f>
        <v>1</v>
      </c>
      <c r="I44">
        <v>1</v>
      </c>
      <c r="J44">
        <v>1938</v>
      </c>
      <c r="K44" t="s">
        <v>695</v>
      </c>
    </row>
    <row r="45" spans="1:11" x14ac:dyDescent="0.25">
      <c r="A45" t="str">
        <f>'Science Nobel Prizes and Countr'!A50</f>
        <v>Mario R. Capecchi</v>
      </c>
      <c r="B45" s="5" t="str">
        <f>'Science Nobel Prizes and Countr'!B50</f>
        <v xml:space="preserve">  Physiology or Medicine</v>
      </c>
      <c r="C45" s="5">
        <f>'Science Nobel Prizes and Countr'!C50</f>
        <v>2007</v>
      </c>
      <c r="D45" s="5" t="str">
        <f>'Science Nobel Prizes and Countr'!D50</f>
        <v>United States</v>
      </c>
      <c r="E45" s="5" t="str">
        <f>'Science Nobel Prizes and Countr'!E50</f>
        <v>Italy</v>
      </c>
      <c r="F45" s="5" t="s">
        <v>702</v>
      </c>
      <c r="G45" s="5">
        <f>'Science Nobel Prizes and Countr'!F50</f>
        <v>0</v>
      </c>
      <c r="H45" s="5">
        <f>'Science Nobel Prizes and Countr'!G50</f>
        <v>1</v>
      </c>
      <c r="I45">
        <v>1</v>
      </c>
      <c r="J45">
        <v>1946</v>
      </c>
      <c r="K45" t="s">
        <v>696</v>
      </c>
    </row>
    <row r="46" spans="1:11" x14ac:dyDescent="0.25">
      <c r="A46" t="str">
        <f>'Science Nobel Prizes and Countr'!A53</f>
        <v>Salvador Luria</v>
      </c>
      <c r="B46" s="5" t="str">
        <f>'Science Nobel Prizes and Countr'!B53</f>
        <v xml:space="preserve">  Physiology or Medicine</v>
      </c>
      <c r="C46" s="5">
        <f>'Science Nobel Prizes and Countr'!C53</f>
        <v>1969</v>
      </c>
      <c r="D46" s="5" t="str">
        <f>'Science Nobel Prizes and Countr'!D53</f>
        <v>United States</v>
      </c>
      <c r="E46" s="5" t="str">
        <f>'Science Nobel Prizes and Countr'!E53</f>
        <v>Italy</v>
      </c>
      <c r="F46" s="5" t="s">
        <v>702</v>
      </c>
      <c r="G46" s="5">
        <f>'Science Nobel Prizes and Countr'!F53</f>
        <v>0</v>
      </c>
      <c r="H46" s="5">
        <f>'Science Nobel Prizes and Countr'!G53</f>
        <v>1</v>
      </c>
      <c r="I46">
        <v>1</v>
      </c>
      <c r="J46">
        <v>1940</v>
      </c>
      <c r="K46" t="s">
        <v>697</v>
      </c>
    </row>
    <row r="47" spans="1:11" x14ac:dyDescent="0.25">
      <c r="A47" t="str">
        <f>'Science Nobel Prizes and Countr'!A51</f>
        <v>Renato Dulbecco</v>
      </c>
      <c r="B47" s="5" t="str">
        <f>'Science Nobel Prizes and Countr'!B51</f>
        <v xml:space="preserve">  Physiology or Medicine</v>
      </c>
      <c r="C47" s="5">
        <f>'Science Nobel Prizes and Countr'!C51</f>
        <v>1975</v>
      </c>
      <c r="D47" s="5" t="str">
        <f>'Science Nobel Prizes and Countr'!D51</f>
        <v>United States</v>
      </c>
      <c r="E47" s="5" t="str">
        <f>'Science Nobel Prizes and Countr'!E51</f>
        <v>Italy</v>
      </c>
      <c r="F47" s="5" t="s">
        <v>702</v>
      </c>
      <c r="G47" s="5">
        <f>'Science Nobel Prizes and Countr'!F51</f>
        <v>0</v>
      </c>
      <c r="H47" s="5">
        <f>'Science Nobel Prizes and Countr'!G51</f>
        <v>1</v>
      </c>
      <c r="I47">
        <v>0</v>
      </c>
      <c r="J47">
        <v>1949</v>
      </c>
    </row>
    <row r="48" spans="1:11" x14ac:dyDescent="0.25">
      <c r="A48" t="str">
        <f>'Science Nobel Prizes and Countr'!A52</f>
        <v>Riccardo Giacconi</v>
      </c>
      <c r="B48" s="5" t="str">
        <f>'Science Nobel Prizes and Countr'!B52</f>
        <v xml:space="preserve">  Physics</v>
      </c>
      <c r="C48" s="5">
        <f>'Science Nobel Prizes and Countr'!C52</f>
        <v>2002</v>
      </c>
      <c r="D48" s="5" t="str">
        <f>'Science Nobel Prizes and Countr'!D52</f>
        <v>United States</v>
      </c>
      <c r="E48" s="5" t="str">
        <f>'Science Nobel Prizes and Countr'!E52</f>
        <v>Italy</v>
      </c>
      <c r="F48" s="5" t="s">
        <v>702</v>
      </c>
      <c r="G48" s="5">
        <f>'Science Nobel Prizes and Countr'!F52</f>
        <v>0</v>
      </c>
      <c r="H48" s="5">
        <f>'Science Nobel Prizes and Countr'!G52</f>
        <v>1</v>
      </c>
      <c r="I48">
        <v>0</v>
      </c>
      <c r="J48">
        <v>1956</v>
      </c>
    </row>
    <row r="49" spans="1:11" x14ac:dyDescent="0.25">
      <c r="A49" t="str">
        <f>'Science Nobel Prizes and Countr'!A59</f>
        <v>Andrzej W. Schally</v>
      </c>
      <c r="B49" s="5" t="str">
        <f>'Science Nobel Prizes and Countr'!B59</f>
        <v xml:space="preserve">  Physiology or Medicine</v>
      </c>
      <c r="C49" s="5">
        <f>'Science Nobel Prizes and Countr'!C59</f>
        <v>1977</v>
      </c>
      <c r="D49" s="5" t="str">
        <f>'Science Nobel Prizes and Countr'!D59</f>
        <v>United States</v>
      </c>
      <c r="E49" s="5" t="str">
        <f>'Science Nobel Prizes and Countr'!E59</f>
        <v>Lithuania</v>
      </c>
      <c r="F49" s="5" t="s">
        <v>702</v>
      </c>
      <c r="G49" s="5">
        <f>'Science Nobel Prizes and Countr'!F59</f>
        <v>0</v>
      </c>
      <c r="H49" s="5">
        <f>'Science Nobel Prizes and Countr'!G59</f>
        <v>1</v>
      </c>
      <c r="I49">
        <v>1</v>
      </c>
      <c r="J49">
        <v>1945</v>
      </c>
      <c r="K49" t="s">
        <v>698</v>
      </c>
    </row>
    <row r="50" spans="1:11" x14ac:dyDescent="0.25">
      <c r="A50" t="str">
        <f>'Science Nobel Prizes and Countr'!A61</f>
        <v>Nicolaas Bloembergen</v>
      </c>
      <c r="B50" s="5" t="str">
        <f>'Science Nobel Prizes and Countr'!B61</f>
        <v xml:space="preserve">  Physics</v>
      </c>
      <c r="C50" s="5">
        <f>'Science Nobel Prizes and Countr'!C61</f>
        <v>1981</v>
      </c>
      <c r="D50" s="5" t="str">
        <f>'Science Nobel Prizes and Countr'!D61</f>
        <v>United States</v>
      </c>
      <c r="E50" s="5" t="str">
        <f>'Science Nobel Prizes and Countr'!E61</f>
        <v>Netherlands</v>
      </c>
      <c r="F50" s="5" t="s">
        <v>702</v>
      </c>
      <c r="G50" s="5">
        <f>'Science Nobel Prizes and Countr'!F61</f>
        <v>0</v>
      </c>
      <c r="H50" s="5">
        <f>'Science Nobel Prizes and Countr'!G61</f>
        <v>1</v>
      </c>
      <c r="I50">
        <v>0</v>
      </c>
    </row>
    <row r="51" spans="1:11" x14ac:dyDescent="0.25">
      <c r="A51" t="str">
        <f>'Science Nobel Prizes and Countr'!A62</f>
        <v>Paul J. Crutzen</v>
      </c>
      <c r="B51" s="5" t="str">
        <f>'Science Nobel Prizes and Countr'!B62</f>
        <v xml:space="preserve"> Chemistry</v>
      </c>
      <c r="C51" s="5">
        <f>'Science Nobel Prizes and Countr'!C62</f>
        <v>1995</v>
      </c>
      <c r="D51" s="5" t="str">
        <f>'Science Nobel Prizes and Countr'!D62</f>
        <v>United States</v>
      </c>
      <c r="E51" s="5" t="str">
        <f>'Science Nobel Prizes and Countr'!E62</f>
        <v>Netherlands</v>
      </c>
      <c r="F51" s="5" t="s">
        <v>702</v>
      </c>
      <c r="G51" s="5">
        <f>'Science Nobel Prizes and Countr'!F62</f>
        <v>0</v>
      </c>
      <c r="H51" s="5">
        <f>'Science Nobel Prizes and Countr'!G62</f>
        <v>1</v>
      </c>
      <c r="I51">
        <v>0</v>
      </c>
      <c r="J51">
        <v>1980</v>
      </c>
    </row>
    <row r="52" spans="1:11" x14ac:dyDescent="0.25">
      <c r="A52" t="str">
        <f>'Science Nobel Prizes and Countr'!A64</f>
        <v>Ivar Giaever</v>
      </c>
      <c r="B52" s="5" t="str">
        <f>'Science Nobel Prizes and Countr'!B64</f>
        <v xml:space="preserve"> Physics</v>
      </c>
      <c r="C52" s="5">
        <f>'Science Nobel Prizes and Countr'!C64</f>
        <v>1973</v>
      </c>
      <c r="D52" s="5" t="str">
        <f>'Science Nobel Prizes and Countr'!D64</f>
        <v>United States</v>
      </c>
      <c r="E52" s="5" t="str">
        <f>'Science Nobel Prizes and Countr'!E64</f>
        <v>Norway</v>
      </c>
      <c r="F52" s="5" t="s">
        <v>702</v>
      </c>
      <c r="G52" s="5">
        <f>'Science Nobel Prizes and Countr'!F64</f>
        <v>0</v>
      </c>
      <c r="H52" s="5">
        <f>'Science Nobel Prizes and Countr'!G64</f>
        <v>1</v>
      </c>
      <c r="I52">
        <v>0</v>
      </c>
    </row>
    <row r="53" spans="1:11" x14ac:dyDescent="0.25">
      <c r="A53" t="str">
        <f>'Science Nobel Prizes and Countr'!A65</f>
        <v>Lars Onsager</v>
      </c>
      <c r="B53" s="5" t="str">
        <f>'Science Nobel Prizes and Countr'!B65</f>
        <v xml:space="preserve"> Chemistry</v>
      </c>
      <c r="C53" s="5">
        <f>'Science Nobel Prizes and Countr'!C65</f>
        <v>1968</v>
      </c>
      <c r="D53" s="5" t="str">
        <f>'Science Nobel Prizes and Countr'!D65</f>
        <v>United States</v>
      </c>
      <c r="E53" s="5" t="str">
        <f>'Science Nobel Prizes and Countr'!E65</f>
        <v>Norway</v>
      </c>
      <c r="F53" s="5" t="s">
        <v>702</v>
      </c>
      <c r="G53" s="5">
        <f>'Science Nobel Prizes and Countr'!F65</f>
        <v>0</v>
      </c>
      <c r="H53" s="5">
        <f>'Science Nobel Prizes and Countr'!G65</f>
        <v>1</v>
      </c>
      <c r="I53">
        <v>0</v>
      </c>
    </row>
    <row r="54" spans="1:11" x14ac:dyDescent="0.25">
      <c r="A54" t="str">
        <f>'Science Nobel Prizes and Countr'!A67</f>
        <v>Roald Hoffmann</v>
      </c>
      <c r="B54" s="5" t="str">
        <f>'Science Nobel Prizes and Countr'!B67</f>
        <v xml:space="preserve"> Chemistry</v>
      </c>
      <c r="C54" s="5">
        <f>'Science Nobel Prizes and Countr'!C67</f>
        <v>1981</v>
      </c>
      <c r="D54" s="5" t="str">
        <f>'Science Nobel Prizes and Countr'!D67</f>
        <v>United States</v>
      </c>
      <c r="E54" s="5" t="str">
        <f>'Science Nobel Prizes and Countr'!E67</f>
        <v>Poland</v>
      </c>
      <c r="F54" s="5" t="s">
        <v>702</v>
      </c>
      <c r="G54" s="5">
        <f>'Science Nobel Prizes and Countr'!F67</f>
        <v>0</v>
      </c>
      <c r="H54" s="5">
        <f>'Science Nobel Prizes and Countr'!G67</f>
        <v>1</v>
      </c>
      <c r="I54">
        <v>1</v>
      </c>
      <c r="J54">
        <v>1949</v>
      </c>
    </row>
    <row r="55" spans="1:11" x14ac:dyDescent="0.25">
      <c r="A55" t="str">
        <f>'Science Nobel Prizes and Countr'!A66</f>
        <v>Albert A. Michelson</v>
      </c>
      <c r="B55" s="5" t="str">
        <f>'Science Nobel Prizes and Countr'!B66</f>
        <v xml:space="preserve">  Physics</v>
      </c>
      <c r="C55" s="5">
        <f>'Science Nobel Prizes and Countr'!C66</f>
        <v>1907</v>
      </c>
      <c r="D55" s="5" t="str">
        <f>'Science Nobel Prizes and Countr'!D66</f>
        <v>United States</v>
      </c>
      <c r="E55" s="5" t="str">
        <f>'Science Nobel Prizes and Countr'!E66</f>
        <v>Poland</v>
      </c>
      <c r="F55" s="5" t="s">
        <v>702</v>
      </c>
      <c r="G55" s="5">
        <f>'Science Nobel Prizes and Countr'!F66</f>
        <v>0</v>
      </c>
      <c r="H55" s="5">
        <f>'Science Nobel Prizes and Countr'!G66</f>
        <v>1</v>
      </c>
      <c r="I55">
        <v>0</v>
      </c>
      <c r="J55">
        <v>1855</v>
      </c>
    </row>
    <row r="56" spans="1:11" x14ac:dyDescent="0.25">
      <c r="A56" t="str">
        <f>'Science Nobel Prizes and Countr'!A68</f>
        <v>George E. Palade</v>
      </c>
      <c r="B56" s="5" t="str">
        <f>'Science Nobel Prizes and Countr'!B68</f>
        <v xml:space="preserve">  Physiology or Medicine</v>
      </c>
      <c r="C56" s="5">
        <f>'Science Nobel Prizes and Countr'!C68</f>
        <v>1974</v>
      </c>
      <c r="D56" s="5" t="str">
        <f>'Science Nobel Prizes and Countr'!D68</f>
        <v>United States</v>
      </c>
      <c r="E56" s="5" t="str">
        <f>'Science Nobel Prizes and Countr'!E68</f>
        <v>Romania</v>
      </c>
      <c r="F56" s="5" t="s">
        <v>702</v>
      </c>
      <c r="G56" s="5">
        <f>'Science Nobel Prizes and Countr'!F68</f>
        <v>0</v>
      </c>
      <c r="H56" s="5">
        <f>'Science Nobel Prizes and Countr'!G68</f>
        <v>1</v>
      </c>
      <c r="I56">
        <v>0</v>
      </c>
      <c r="J56">
        <v>1946</v>
      </c>
    </row>
    <row r="57" spans="1:11" x14ac:dyDescent="0.25">
      <c r="A57" t="str">
        <f>'Science Nobel Prizes and Countr'!A71</f>
        <v>Severo Ochoa</v>
      </c>
      <c r="B57" s="5" t="str">
        <f>'Science Nobel Prizes and Countr'!B71</f>
        <v xml:space="preserve">  Physiology or Medicine</v>
      </c>
      <c r="C57" s="5">
        <f>'Science Nobel Prizes and Countr'!C71</f>
        <v>1959</v>
      </c>
      <c r="D57" s="5" t="str">
        <f>'Science Nobel Prizes and Countr'!D71</f>
        <v>United States</v>
      </c>
      <c r="E57" s="5" t="str">
        <f>'Science Nobel Prizes and Countr'!E71</f>
        <v>Spain</v>
      </c>
      <c r="F57" s="5" t="s">
        <v>702</v>
      </c>
      <c r="G57" s="5">
        <f>'Science Nobel Prizes and Countr'!F71</f>
        <v>0</v>
      </c>
      <c r="H57" s="5">
        <f>'Science Nobel Prizes and Countr'!G71</f>
        <v>1</v>
      </c>
      <c r="I57">
        <v>1</v>
      </c>
      <c r="J57">
        <v>1938</v>
      </c>
      <c r="K57" t="s">
        <v>693</v>
      </c>
    </row>
    <row r="58" spans="1:11" x14ac:dyDescent="0.25">
      <c r="A58" t="str">
        <f>'Science Nobel Prizes and Countr'!A72</f>
        <v>Felix Bloch</v>
      </c>
      <c r="B58" s="5" t="str">
        <f>'Science Nobel Prizes and Countr'!B72</f>
        <v xml:space="preserve"> Physics</v>
      </c>
      <c r="C58" s="5">
        <f>'Science Nobel Prizes and Countr'!C72</f>
        <v>1952</v>
      </c>
      <c r="D58" s="5" t="str">
        <f>'Science Nobel Prizes and Countr'!D72</f>
        <v>United States</v>
      </c>
      <c r="E58" s="5" t="str">
        <f>'Science Nobel Prizes and Countr'!E72</f>
        <v>Switzerland</v>
      </c>
      <c r="F58" s="5" t="s">
        <v>702</v>
      </c>
      <c r="G58" s="5">
        <f>'Science Nobel Prizes and Countr'!F72</f>
        <v>0</v>
      </c>
      <c r="H58" s="5">
        <f>'Science Nobel Prizes and Countr'!G72</f>
        <v>1</v>
      </c>
      <c r="I58">
        <v>0</v>
      </c>
      <c r="J58">
        <v>1934</v>
      </c>
    </row>
    <row r="59" spans="1:11" x14ac:dyDescent="0.25">
      <c r="A59" t="str">
        <f>'Science Nobel Prizes and Countr'!A18</f>
        <v>Charles K. Kao</v>
      </c>
      <c r="B59" s="5" t="str">
        <f>'Science Nobel Prizes and Countr'!B18</f>
        <v xml:space="preserve">  Physics</v>
      </c>
      <c r="C59" s="5">
        <f>'Science Nobel Prizes and Countr'!C18</f>
        <v>2009</v>
      </c>
      <c r="D59" s="5" t="str">
        <f>'Science Nobel Prizes and Countr'!D18</f>
        <v>United States</v>
      </c>
      <c r="E59" s="5" t="str">
        <f>'Science Nobel Prizes and Countr'!E18</f>
        <v>China</v>
      </c>
      <c r="F59" s="5" t="s">
        <v>703</v>
      </c>
      <c r="G59" s="5">
        <f>'Science Nobel Prizes and Countr'!F18</f>
        <v>0</v>
      </c>
      <c r="H59" s="5">
        <f>'Science Nobel Prizes and Countr'!G18</f>
        <v>1</v>
      </c>
      <c r="I59">
        <v>0</v>
      </c>
    </row>
    <row r="60" spans="1:11" x14ac:dyDescent="0.25">
      <c r="A60" t="str">
        <f>'Science Nobel Prizes and Countr'!A19</f>
        <v>Chen Ning Yang</v>
      </c>
      <c r="B60" s="5" t="str">
        <f>'Science Nobel Prizes and Countr'!B19</f>
        <v xml:space="preserve">  Physics</v>
      </c>
      <c r="C60" s="5">
        <f>'Science Nobel Prizes and Countr'!C19</f>
        <v>1957</v>
      </c>
      <c r="D60" s="5" t="str">
        <f>'Science Nobel Prizes and Countr'!D19</f>
        <v>United States</v>
      </c>
      <c r="E60" s="5" t="str">
        <f>'Science Nobel Prizes and Countr'!E19</f>
        <v>China</v>
      </c>
      <c r="F60" s="5" t="s">
        <v>703</v>
      </c>
      <c r="G60" s="5">
        <f>'Science Nobel Prizes and Countr'!F19</f>
        <v>0</v>
      </c>
      <c r="H60" s="5">
        <f>'Science Nobel Prizes and Countr'!G19</f>
        <v>1</v>
      </c>
      <c r="I60">
        <v>0</v>
      </c>
    </row>
    <row r="61" spans="1:11" x14ac:dyDescent="0.25">
      <c r="A61" t="str">
        <f>'Science Nobel Prizes and Countr'!A20</f>
        <v>Daniel C. Tsui</v>
      </c>
      <c r="B61" s="5" t="str">
        <f>'Science Nobel Prizes and Countr'!B20</f>
        <v xml:space="preserve">  Physics</v>
      </c>
      <c r="C61" s="5">
        <f>'Science Nobel Prizes and Countr'!C20</f>
        <v>1998</v>
      </c>
      <c r="D61" s="5" t="str">
        <f>'Science Nobel Prizes and Countr'!D20</f>
        <v>United States</v>
      </c>
      <c r="E61" s="5" t="str">
        <f>'Science Nobel Prizes and Countr'!E20</f>
        <v>China</v>
      </c>
      <c r="F61" s="5" t="s">
        <v>703</v>
      </c>
      <c r="G61" s="5">
        <f>'Science Nobel Prizes and Countr'!F20</f>
        <v>0</v>
      </c>
      <c r="H61" s="5">
        <f>'Science Nobel Prizes and Countr'!G20</f>
        <v>1</v>
      </c>
      <c r="I61">
        <v>0</v>
      </c>
    </row>
    <row r="62" spans="1:11" x14ac:dyDescent="0.25">
      <c r="A62" t="str">
        <f>'Science Nobel Prizes and Countr'!A21</f>
        <v>Edmond H. Fischer</v>
      </c>
      <c r="B62" s="5" t="str">
        <f>'Science Nobel Prizes and Countr'!B21</f>
        <v xml:space="preserve">  Physiology or Medicine</v>
      </c>
      <c r="C62" s="5">
        <f>'Science Nobel Prizes and Countr'!C21</f>
        <v>1992</v>
      </c>
      <c r="D62" s="5" t="str">
        <f>'Science Nobel Prizes and Countr'!D21</f>
        <v>United States</v>
      </c>
      <c r="E62" s="5" t="str">
        <f>'Science Nobel Prizes and Countr'!E21</f>
        <v>China</v>
      </c>
      <c r="F62" s="5" t="s">
        <v>703</v>
      </c>
      <c r="G62" s="5">
        <f>'Science Nobel Prizes and Countr'!F21</f>
        <v>0</v>
      </c>
      <c r="H62" s="5">
        <f>'Science Nobel Prizes and Countr'!G21</f>
        <v>1</v>
      </c>
      <c r="I62">
        <v>0</v>
      </c>
    </row>
    <row r="63" spans="1:11" x14ac:dyDescent="0.25">
      <c r="A63" t="str">
        <f>'Science Nobel Prizes and Countr'!A22</f>
        <v>Tsung-Dao Lee</v>
      </c>
      <c r="B63" s="5" t="str">
        <f>'Science Nobel Prizes and Countr'!B22</f>
        <v xml:space="preserve"> Physics</v>
      </c>
      <c r="C63" s="5">
        <f>'Science Nobel Prizes and Countr'!C22</f>
        <v>1957</v>
      </c>
      <c r="D63" s="5" t="str">
        <f>'Science Nobel Prizes and Countr'!D22</f>
        <v>United States</v>
      </c>
      <c r="E63" s="5" t="str">
        <f>'Science Nobel Prizes and Countr'!E22</f>
        <v>China</v>
      </c>
      <c r="F63" s="5" t="s">
        <v>703</v>
      </c>
      <c r="G63" s="5">
        <f>'Science Nobel Prizes and Countr'!F22</f>
        <v>0</v>
      </c>
      <c r="H63" s="5">
        <f>'Science Nobel Prizes and Countr'!G22</f>
        <v>1</v>
      </c>
      <c r="I63">
        <v>0</v>
      </c>
    </row>
    <row r="64" spans="1:11" x14ac:dyDescent="0.25">
      <c r="A64" t="str">
        <f>'Science Nobel Prizes and Countr'!A23</f>
        <v>Walter H. Brattain</v>
      </c>
      <c r="B64" s="5" t="str">
        <f>'Science Nobel Prizes and Countr'!B23</f>
        <v xml:space="preserve">  Physics</v>
      </c>
      <c r="C64" s="5">
        <f>'Science Nobel Prizes and Countr'!C23</f>
        <v>1956</v>
      </c>
      <c r="D64" s="5" t="str">
        <f>'Science Nobel Prizes and Countr'!D23</f>
        <v>United States</v>
      </c>
      <c r="E64" s="5" t="str">
        <f>'Science Nobel Prizes and Countr'!E23</f>
        <v>China</v>
      </c>
      <c r="F64" s="5" t="s">
        <v>703</v>
      </c>
      <c r="G64" s="5">
        <f>'Science Nobel Prizes and Countr'!F23</f>
        <v>0</v>
      </c>
      <c r="H64" s="5">
        <f>'Science Nobel Prizes and Countr'!G23</f>
        <v>1</v>
      </c>
      <c r="I64">
        <v>0</v>
      </c>
    </row>
    <row r="65" spans="1:10" x14ac:dyDescent="0.25">
      <c r="A65" t="str">
        <f>'Science Nobel Prizes and Countr'!A25</f>
        <v>Ahmed H. Zewail</v>
      </c>
      <c r="B65" s="5" t="str">
        <f>'Science Nobel Prizes and Countr'!B25</f>
        <v xml:space="preserve">  Chemistry</v>
      </c>
      <c r="C65" s="5">
        <f>'Science Nobel Prizes and Countr'!C25</f>
        <v>1999</v>
      </c>
      <c r="D65" s="5" t="str">
        <f>'Science Nobel Prizes and Countr'!D25</f>
        <v>United States</v>
      </c>
      <c r="E65" s="5" t="str">
        <f>'Science Nobel Prizes and Countr'!E25</f>
        <v>Egypt</v>
      </c>
      <c r="F65" s="5" t="s">
        <v>703</v>
      </c>
      <c r="G65" s="5">
        <f>'Science Nobel Prizes and Countr'!F25</f>
        <v>0</v>
      </c>
      <c r="H65" s="5">
        <f>'Science Nobel Prizes and Countr'!G25</f>
        <v>1</v>
      </c>
      <c r="I65">
        <v>0</v>
      </c>
    </row>
    <row r="66" spans="1:10" x14ac:dyDescent="0.25">
      <c r="A66" t="str">
        <f>'Science Nobel Prizes and Countr'!A44</f>
        <v>Har Gobind Khorana</v>
      </c>
      <c r="B66" s="5" t="str">
        <f>'Science Nobel Prizes and Countr'!B44</f>
        <v xml:space="preserve">  Physiology or Medicine</v>
      </c>
      <c r="C66" s="5">
        <f>'Science Nobel Prizes and Countr'!C44</f>
        <v>1968</v>
      </c>
      <c r="D66" s="5" t="str">
        <f>'Science Nobel Prizes and Countr'!D44</f>
        <v>United States</v>
      </c>
      <c r="E66" s="5" t="str">
        <f>'Science Nobel Prizes and Countr'!E44</f>
        <v>India</v>
      </c>
      <c r="F66" s="5" t="s">
        <v>703</v>
      </c>
      <c r="G66" s="5">
        <f>'Science Nobel Prizes and Countr'!F44</f>
        <v>0</v>
      </c>
      <c r="H66" s="5">
        <f>'Science Nobel Prizes and Countr'!G44</f>
        <v>1</v>
      </c>
      <c r="I66">
        <v>0</v>
      </c>
    </row>
    <row r="67" spans="1:10" x14ac:dyDescent="0.25">
      <c r="A67" t="str">
        <f>'Science Nobel Prizes and Countr'!A45</f>
        <v>Subrahmanyan Chandrasekhar</v>
      </c>
      <c r="B67" s="5" t="str">
        <f>'Science Nobel Prizes and Countr'!B45</f>
        <v xml:space="preserve">  Physics</v>
      </c>
      <c r="C67" s="5">
        <f>'Science Nobel Prizes and Countr'!C45</f>
        <v>1983</v>
      </c>
      <c r="D67" s="5" t="str">
        <f>'Science Nobel Prizes and Countr'!D45</f>
        <v>United States</v>
      </c>
      <c r="E67" s="5" t="str">
        <f>'Science Nobel Prizes and Countr'!E45</f>
        <v>India</v>
      </c>
      <c r="F67" s="5" t="s">
        <v>703</v>
      </c>
      <c r="G67" s="5">
        <f>'Science Nobel Prizes and Countr'!F45</f>
        <v>0</v>
      </c>
      <c r="H67" s="5">
        <f>'Science Nobel Prizes and Countr'!G45</f>
        <v>1</v>
      </c>
      <c r="I67">
        <v>0</v>
      </c>
    </row>
    <row r="68" spans="1:10" x14ac:dyDescent="0.25">
      <c r="A68" t="str">
        <f>'Science Nobel Prizes and Countr'!A46</f>
        <v>Venkatraman Ramakrishnan</v>
      </c>
      <c r="B68" s="5" t="str">
        <f>'Science Nobel Prizes and Countr'!B46</f>
        <v xml:space="preserve">  Chemistry</v>
      </c>
      <c r="C68" s="5">
        <f>'Science Nobel Prizes and Countr'!C46</f>
        <v>2009</v>
      </c>
      <c r="D68" s="5" t="str">
        <f>'Science Nobel Prizes and Countr'!D46</f>
        <v>United States</v>
      </c>
      <c r="E68" s="5" t="str">
        <f>'Science Nobel Prizes and Countr'!E46</f>
        <v>India</v>
      </c>
      <c r="F68" s="5" t="s">
        <v>703</v>
      </c>
      <c r="G68" s="5">
        <f>'Science Nobel Prizes and Countr'!F46</f>
        <v>0</v>
      </c>
      <c r="H68" s="5">
        <f>'Science Nobel Prizes and Countr'!G46</f>
        <v>1</v>
      </c>
      <c r="I68">
        <v>0</v>
      </c>
    </row>
    <row r="69" spans="1:10" x14ac:dyDescent="0.25">
      <c r="A69" t="str">
        <f>'Science Nobel Prizes and Countr'!A48</f>
        <v>Arieh Warshel</v>
      </c>
      <c r="B69" s="5" t="str">
        <f>'Science Nobel Prizes and Countr'!B48</f>
        <v xml:space="preserve"> Chemistry</v>
      </c>
      <c r="C69" s="5">
        <f>'Science Nobel Prizes and Countr'!C48</f>
        <v>2013</v>
      </c>
      <c r="D69" s="5" t="str">
        <f>'Science Nobel Prizes and Countr'!D48</f>
        <v>United States</v>
      </c>
      <c r="E69" s="5" t="str">
        <f>'Science Nobel Prizes and Countr'!E48</f>
        <v>Israel</v>
      </c>
      <c r="F69" s="5" t="s">
        <v>703</v>
      </c>
      <c r="G69" s="5">
        <f>'Science Nobel Prizes and Countr'!F48</f>
        <v>0</v>
      </c>
      <c r="H69" s="5">
        <f>'Science Nobel Prizes and Countr'!G48</f>
        <v>1</v>
      </c>
      <c r="I69">
        <v>0</v>
      </c>
      <c r="J69">
        <v>1972</v>
      </c>
    </row>
    <row r="70" spans="1:10" x14ac:dyDescent="0.25">
      <c r="A70" t="str">
        <f>'Science Nobel Prizes and Countr'!A54</f>
        <v>Ei-ichi Negishi</v>
      </c>
      <c r="B70" s="5" t="str">
        <f>'Science Nobel Prizes and Countr'!B54</f>
        <v>Chemistry</v>
      </c>
      <c r="C70" s="5">
        <f>'Science Nobel Prizes and Countr'!C54</f>
        <v>2010</v>
      </c>
      <c r="D70" s="5" t="str">
        <f>'Science Nobel Prizes and Countr'!D54</f>
        <v>United States</v>
      </c>
      <c r="E70" s="5" t="str">
        <f>'Science Nobel Prizes and Countr'!E54</f>
        <v>Japan</v>
      </c>
      <c r="F70" s="5" t="s">
        <v>703</v>
      </c>
      <c r="G70" s="5">
        <f>'Science Nobel Prizes and Countr'!F54</f>
        <v>0</v>
      </c>
      <c r="H70" s="5">
        <f>'Science Nobel Prizes and Countr'!G54</f>
        <v>1</v>
      </c>
      <c r="I70">
        <v>0</v>
      </c>
    </row>
    <row r="71" spans="1:10" x14ac:dyDescent="0.25">
      <c r="A71" t="str">
        <f>'Science Nobel Prizes and Countr'!A55</f>
        <v>Osamu Shimomura</v>
      </c>
      <c r="B71" s="5" t="str">
        <f>'Science Nobel Prizes and Countr'!B55</f>
        <v xml:space="preserve"> Chemistry</v>
      </c>
      <c r="C71" s="5">
        <f>'Science Nobel Prizes and Countr'!C55</f>
        <v>2008</v>
      </c>
      <c r="D71" s="5" t="str">
        <f>'Science Nobel Prizes and Countr'!D55</f>
        <v>United States</v>
      </c>
      <c r="E71" s="5" t="str">
        <f>'Science Nobel Prizes and Countr'!E55</f>
        <v>Japan</v>
      </c>
      <c r="F71" s="5" t="s">
        <v>703</v>
      </c>
      <c r="G71" s="5">
        <f>'Science Nobel Prizes and Countr'!F55</f>
        <v>0</v>
      </c>
      <c r="H71" s="5">
        <f>'Science Nobel Prizes and Countr'!G55</f>
        <v>1</v>
      </c>
      <c r="I71">
        <v>0</v>
      </c>
    </row>
    <row r="72" spans="1:10" x14ac:dyDescent="0.25">
      <c r="A72" t="str">
        <f>'Science Nobel Prizes and Countr'!A56</f>
        <v>Shuji Nakamura</v>
      </c>
      <c r="B72" s="5" t="str">
        <f>'Science Nobel Prizes and Countr'!B56</f>
        <v xml:space="preserve">  Physics</v>
      </c>
      <c r="C72" s="5">
        <f>'Science Nobel Prizes and Countr'!C56</f>
        <v>2014</v>
      </c>
      <c r="D72" s="5" t="str">
        <f>'Science Nobel Prizes and Countr'!D56</f>
        <v>United States</v>
      </c>
      <c r="E72" s="5" t="str">
        <f>'Science Nobel Prizes and Countr'!E56</f>
        <v>Japan</v>
      </c>
      <c r="F72" s="5" t="s">
        <v>703</v>
      </c>
      <c r="G72" s="5">
        <f>'Science Nobel Prizes and Countr'!F56</f>
        <v>0</v>
      </c>
      <c r="H72" s="5">
        <f>'Science Nobel Prizes and Countr'!G56</f>
        <v>1</v>
      </c>
      <c r="I72">
        <v>0</v>
      </c>
    </row>
    <row r="73" spans="1:10" x14ac:dyDescent="0.25">
      <c r="A73" t="str">
        <f>'Science Nobel Prizes and Countr'!A57</f>
        <v>Yoichiro Nambu</v>
      </c>
      <c r="B73" s="5" t="str">
        <f>'Science Nobel Prizes and Countr'!B57</f>
        <v xml:space="preserve">  Physics</v>
      </c>
      <c r="C73" s="5">
        <f>'Science Nobel Prizes and Countr'!C57</f>
        <v>2008</v>
      </c>
      <c r="D73" s="5" t="str">
        <f>'Science Nobel Prizes and Countr'!D57</f>
        <v>United States</v>
      </c>
      <c r="E73" s="5" t="str">
        <f>'Science Nobel Prizes and Countr'!E57</f>
        <v>Japan</v>
      </c>
      <c r="F73" s="5" t="s">
        <v>703</v>
      </c>
      <c r="G73" s="5">
        <f>'Science Nobel Prizes and Countr'!F57</f>
        <v>0</v>
      </c>
      <c r="H73" s="5">
        <f>'Science Nobel Prizes and Countr'!G57</f>
        <v>1</v>
      </c>
      <c r="I73">
        <v>0</v>
      </c>
    </row>
    <row r="74" spans="1:10" x14ac:dyDescent="0.25">
      <c r="A74" t="str">
        <f>'Science Nobel Prizes and Countr'!A58</f>
        <v>Charles J. Pedersen</v>
      </c>
      <c r="B74" s="5" t="str">
        <f>'Science Nobel Prizes and Countr'!B58</f>
        <v xml:space="preserve">  Chemistry</v>
      </c>
      <c r="C74" s="5">
        <f>'Science Nobel Prizes and Countr'!C58</f>
        <v>1987</v>
      </c>
      <c r="D74" s="5" t="str">
        <f>'Science Nobel Prizes and Countr'!D58</f>
        <v>United States</v>
      </c>
      <c r="E74" s="5" t="str">
        <f>'Science Nobel Prizes and Countr'!E58</f>
        <v>Korea</v>
      </c>
      <c r="F74" s="5" t="s">
        <v>703</v>
      </c>
      <c r="G74" s="5">
        <f>'Science Nobel Prizes and Countr'!F58</f>
        <v>0</v>
      </c>
      <c r="H74" s="5">
        <f>'Science Nobel Prizes and Countr'!G58</f>
        <v>1</v>
      </c>
      <c r="I74">
        <v>0</v>
      </c>
    </row>
    <row r="75" spans="1:10" x14ac:dyDescent="0.25">
      <c r="A75" t="str">
        <f>'Science Nobel Prizes and Countr'!A60</f>
        <v>Mario J. Molina</v>
      </c>
      <c r="B75" s="5" t="str">
        <f>'Science Nobel Prizes and Countr'!B60</f>
        <v xml:space="preserve">  Chemistry</v>
      </c>
      <c r="C75" s="5">
        <f>'Science Nobel Prizes and Countr'!C60</f>
        <v>1995</v>
      </c>
      <c r="D75" s="5" t="str">
        <f>'Science Nobel Prizes and Countr'!D60</f>
        <v>United States</v>
      </c>
      <c r="E75" s="5" t="str">
        <f>'Science Nobel Prizes and Countr'!E60</f>
        <v>Mexico</v>
      </c>
      <c r="F75" s="5" t="s">
        <v>703</v>
      </c>
      <c r="G75" s="5">
        <f>'Science Nobel Prizes and Countr'!F60</f>
        <v>0</v>
      </c>
      <c r="H75" s="5">
        <f>'Science Nobel Prizes and Countr'!G60</f>
        <v>1</v>
      </c>
      <c r="I75">
        <v>0</v>
      </c>
    </row>
    <row r="76" spans="1:10" x14ac:dyDescent="0.25">
      <c r="A76" t="str">
        <f>'Science Nobel Prizes and Countr'!A69</f>
        <v>Fritz Lipmann</v>
      </c>
      <c r="B76" s="5" t="str">
        <f>'Science Nobel Prizes and Countr'!B69</f>
        <v xml:space="preserve">  Physiology or Medicine</v>
      </c>
      <c r="C76" s="5">
        <f>'Science Nobel Prizes and Countr'!C69</f>
        <v>1953</v>
      </c>
      <c r="D76" s="5" t="str">
        <f>'Science Nobel Prizes and Countr'!D69</f>
        <v>United States</v>
      </c>
      <c r="E76" s="5" t="str">
        <f>'Science Nobel Prizes and Countr'!E69</f>
        <v>Russia</v>
      </c>
      <c r="F76" s="5" t="s">
        <v>703</v>
      </c>
      <c r="G76" s="5">
        <f>'Science Nobel Prizes and Countr'!F69</f>
        <v>0</v>
      </c>
      <c r="H76" s="5">
        <f>'Science Nobel Prizes and Countr'!G69</f>
        <v>1</v>
      </c>
      <c r="I76">
        <v>1</v>
      </c>
      <c r="J76">
        <v>1939</v>
      </c>
    </row>
    <row r="77" spans="1:10" x14ac:dyDescent="0.25">
      <c r="A77" t="str">
        <f>'Science Nobel Prizes and Countr'!A70</f>
        <v>Allan M. Cormack</v>
      </c>
      <c r="B77" s="5" t="str">
        <f>'Science Nobel Prizes and Countr'!B70</f>
        <v xml:space="preserve">  Physiology or Medicine</v>
      </c>
      <c r="C77" s="5">
        <f>'Science Nobel Prizes and Countr'!C70</f>
        <v>1979</v>
      </c>
      <c r="D77" s="5" t="str">
        <f>'Science Nobel Prizes and Countr'!D70</f>
        <v>United States</v>
      </c>
      <c r="E77" s="5" t="str">
        <f>'Science Nobel Prizes and Countr'!E70</f>
        <v>South Africa</v>
      </c>
      <c r="F77" s="5" t="s">
        <v>703</v>
      </c>
      <c r="G77" s="5">
        <f>'Science Nobel Prizes and Countr'!F70</f>
        <v>0</v>
      </c>
      <c r="H77" s="5">
        <f>'Science Nobel Prizes and Countr'!G70</f>
        <v>1</v>
      </c>
      <c r="I77">
        <v>0</v>
      </c>
    </row>
    <row r="78" spans="1:10" x14ac:dyDescent="0.25">
      <c r="A78" t="str">
        <f>'Science Nobel Prizes and Countr'!A73</f>
        <v>Yuan T. Lee</v>
      </c>
      <c r="B78" s="5" t="str">
        <f>'Science Nobel Prizes and Countr'!B73</f>
        <v xml:space="preserve"> Chemistry</v>
      </c>
      <c r="C78" s="5">
        <f>'Science Nobel Prizes and Countr'!C73</f>
        <v>1986</v>
      </c>
      <c r="D78" s="5" t="str">
        <f>'Science Nobel Prizes and Countr'!D73</f>
        <v>United States</v>
      </c>
      <c r="E78" s="5" t="str">
        <f>'Science Nobel Prizes and Countr'!E73</f>
        <v>Taiwan</v>
      </c>
      <c r="F78" s="5" t="s">
        <v>703</v>
      </c>
      <c r="G78" s="5">
        <f>'Science Nobel Prizes and Countr'!F73</f>
        <v>0</v>
      </c>
      <c r="H78" s="5">
        <f>'Science Nobel Prizes and Countr'!G73</f>
        <v>1</v>
      </c>
      <c r="I78">
        <v>0</v>
      </c>
    </row>
    <row r="79" spans="1:10" x14ac:dyDescent="0.25">
      <c r="A79" t="str">
        <f>'Science Nobel Prizes and Countr'!A74</f>
        <v>Aziz Sancar</v>
      </c>
      <c r="B79" s="5" t="str">
        <f>'Science Nobel Prizes and Countr'!B74</f>
        <v xml:space="preserve"> Chemistry</v>
      </c>
      <c r="C79" s="5">
        <f>'Science Nobel Prizes and Countr'!C74</f>
        <v>2015</v>
      </c>
      <c r="D79" s="5" t="str">
        <f>'Science Nobel Prizes and Countr'!D74</f>
        <v>United States</v>
      </c>
      <c r="E79" s="5" t="str">
        <f>'Science Nobel Prizes and Countr'!E74</f>
        <v>Turkey</v>
      </c>
      <c r="F79" s="5" t="s">
        <v>703</v>
      </c>
      <c r="G79" s="5">
        <f>'Science Nobel Prizes and Countr'!F74</f>
        <v>0</v>
      </c>
      <c r="H79" s="5">
        <f>'Science Nobel Prizes and Countr'!G74</f>
        <v>1</v>
      </c>
      <c r="I79">
        <v>0</v>
      </c>
    </row>
    <row r="80" spans="1:10" x14ac:dyDescent="0.25">
      <c r="A80" t="str">
        <f>'Science Nobel Prizes and Countr'!A75</f>
        <v>Selman A. Waksman</v>
      </c>
      <c r="B80" s="5" t="str">
        <f>'Science Nobel Prizes and Countr'!B75</f>
        <v xml:space="preserve">  Physiology or Medicine</v>
      </c>
      <c r="C80" s="5">
        <f>'Science Nobel Prizes and Countr'!C75</f>
        <v>1952</v>
      </c>
      <c r="D80" s="5" t="str">
        <f>'Science Nobel Prizes and Countr'!D75</f>
        <v>United States</v>
      </c>
      <c r="E80" s="5" t="str">
        <f>'Science Nobel Prizes and Countr'!E75</f>
        <v>Ukraine</v>
      </c>
      <c r="F80" s="5" t="s">
        <v>703</v>
      </c>
      <c r="G80" s="5">
        <f>'Science Nobel Prizes and Countr'!F75</f>
        <v>0</v>
      </c>
      <c r="H80" s="5">
        <f>'Science Nobel Prizes and Countr'!G75</f>
        <v>1</v>
      </c>
      <c r="I80">
        <v>0</v>
      </c>
      <c r="J80">
        <v>1910</v>
      </c>
    </row>
  </sheetData>
  <sortState ref="A2:K81">
    <sortCondition ref="F2:F81"/>
    <sortCondition ref="E2:E8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N37"/>
  <sheetViews>
    <sheetView workbookViewId="0">
      <selection activeCell="C10" sqref="C10"/>
    </sheetView>
  </sheetViews>
  <sheetFormatPr defaultRowHeight="15.75" x14ac:dyDescent="0.25"/>
  <cols>
    <col min="1" max="1" width="13.875" bestFit="1" customWidth="1"/>
    <col min="2" max="2" width="13.125" bestFit="1" customWidth="1"/>
    <col min="3" max="3" width="17.25" bestFit="1" customWidth="1"/>
    <col min="4" max="4" width="37" bestFit="1" customWidth="1"/>
    <col min="12" max="12" width="31" customWidth="1"/>
  </cols>
  <sheetData>
    <row r="3" spans="1:14" x14ac:dyDescent="0.25">
      <c r="A3" s="1" t="s">
        <v>668</v>
      </c>
      <c r="B3" t="s">
        <v>674</v>
      </c>
      <c r="C3" t="s">
        <v>675</v>
      </c>
      <c r="D3" t="s">
        <v>671</v>
      </c>
      <c r="F3" t="s">
        <v>677</v>
      </c>
      <c r="G3" t="s">
        <v>678</v>
      </c>
      <c r="H3" t="s">
        <v>679</v>
      </c>
      <c r="I3" t="s">
        <v>680</v>
      </c>
      <c r="J3" t="s">
        <v>676</v>
      </c>
      <c r="L3" s="5" t="s">
        <v>682</v>
      </c>
      <c r="M3" t="s">
        <v>678</v>
      </c>
      <c r="N3" t="s">
        <v>681</v>
      </c>
    </row>
    <row r="4" spans="1:14" x14ac:dyDescent="0.25">
      <c r="A4" s="2" t="s">
        <v>10</v>
      </c>
      <c r="B4" s="3">
        <v>192</v>
      </c>
      <c r="C4" s="3">
        <v>80</v>
      </c>
      <c r="D4" s="3">
        <v>272</v>
      </c>
      <c r="F4" t="str">
        <f>A4</f>
        <v>United States</v>
      </c>
      <c r="G4">
        <f t="shared" ref="G4:G14" si="0">B4</f>
        <v>192</v>
      </c>
      <c r="H4">
        <f t="shared" ref="H4:H14" si="1">C4</f>
        <v>80</v>
      </c>
      <c r="I4">
        <f t="shared" ref="I4:I14" si="2">D4</f>
        <v>272</v>
      </c>
      <c r="J4" s="4">
        <f>H4/I4</f>
        <v>0.29411764705882354</v>
      </c>
      <c r="L4" s="5" t="str">
        <f>CONCATENATE(F4,", ",I4,", ", TEXT(J4,"0%"))</f>
        <v>United States, 272, 29%</v>
      </c>
      <c r="M4">
        <f>G4</f>
        <v>192</v>
      </c>
      <c r="N4">
        <f t="shared" ref="N4:N14" si="3">H4</f>
        <v>80</v>
      </c>
    </row>
    <row r="5" spans="1:14" x14ac:dyDescent="0.25">
      <c r="A5" s="2" t="s">
        <v>2</v>
      </c>
      <c r="B5" s="3">
        <v>63</v>
      </c>
      <c r="C5" s="3">
        <v>19</v>
      </c>
      <c r="D5" s="3">
        <v>82</v>
      </c>
      <c r="F5" t="str">
        <f t="shared" ref="F5:F14" si="4">A5</f>
        <v>United Kingdom</v>
      </c>
      <c r="G5">
        <f t="shared" si="0"/>
        <v>63</v>
      </c>
      <c r="H5">
        <f t="shared" si="1"/>
        <v>19</v>
      </c>
      <c r="I5">
        <f t="shared" si="2"/>
        <v>82</v>
      </c>
      <c r="J5" s="4">
        <f t="shared" ref="J5:J14" si="5">H5/I5</f>
        <v>0.23170731707317074</v>
      </c>
      <c r="L5" s="5" t="str">
        <f t="shared" ref="L5:L14" si="6">CONCATENATE(F5,", ",I5,", ", TEXT(J5,"0%"))</f>
        <v>United Kingdom, 82, 23%</v>
      </c>
      <c r="M5">
        <f t="shared" ref="M5:M14" si="7">G5</f>
        <v>63</v>
      </c>
      <c r="N5">
        <f t="shared" si="3"/>
        <v>19</v>
      </c>
    </row>
    <row r="6" spans="1:14" x14ac:dyDescent="0.25">
      <c r="A6" s="2" t="s">
        <v>34</v>
      </c>
      <c r="B6" s="3">
        <v>65</v>
      </c>
      <c r="C6" s="3">
        <v>7</v>
      </c>
      <c r="D6" s="3">
        <v>72</v>
      </c>
      <c r="F6" t="str">
        <f t="shared" si="4"/>
        <v>Germany</v>
      </c>
      <c r="G6">
        <f t="shared" si="0"/>
        <v>65</v>
      </c>
      <c r="H6">
        <f t="shared" si="1"/>
        <v>7</v>
      </c>
      <c r="I6">
        <f t="shared" si="2"/>
        <v>72</v>
      </c>
      <c r="J6" s="4">
        <f t="shared" si="5"/>
        <v>9.7222222222222224E-2</v>
      </c>
      <c r="L6" s="5" t="str">
        <f t="shared" si="6"/>
        <v>Germany, 72, 10%</v>
      </c>
      <c r="M6">
        <f t="shared" si="7"/>
        <v>65</v>
      </c>
      <c r="N6">
        <f t="shared" si="3"/>
        <v>7</v>
      </c>
    </row>
    <row r="7" spans="1:14" x14ac:dyDescent="0.25">
      <c r="A7" s="2" t="s">
        <v>98</v>
      </c>
      <c r="B7" s="3">
        <v>27</v>
      </c>
      <c r="C7" s="3">
        <v>7</v>
      </c>
      <c r="D7" s="3">
        <v>34</v>
      </c>
      <c r="F7" t="str">
        <f t="shared" si="4"/>
        <v>France</v>
      </c>
      <c r="G7">
        <f t="shared" si="0"/>
        <v>27</v>
      </c>
      <c r="H7">
        <f t="shared" si="1"/>
        <v>7</v>
      </c>
      <c r="I7">
        <f t="shared" si="2"/>
        <v>34</v>
      </c>
      <c r="J7" s="4">
        <f t="shared" si="5"/>
        <v>0.20588235294117646</v>
      </c>
      <c r="L7" s="5" t="str">
        <f t="shared" si="6"/>
        <v>France, 34, 21%</v>
      </c>
      <c r="M7">
        <f t="shared" si="7"/>
        <v>27</v>
      </c>
      <c r="N7">
        <f t="shared" si="3"/>
        <v>7</v>
      </c>
    </row>
    <row r="8" spans="1:14" x14ac:dyDescent="0.25">
      <c r="A8" s="2" t="s">
        <v>264</v>
      </c>
      <c r="B8" s="3">
        <v>18</v>
      </c>
      <c r="C8" s="3">
        <v>0</v>
      </c>
      <c r="D8" s="3">
        <v>18</v>
      </c>
      <c r="F8" t="str">
        <f t="shared" si="4"/>
        <v>Japan</v>
      </c>
      <c r="G8">
        <f t="shared" si="0"/>
        <v>18</v>
      </c>
      <c r="H8">
        <f t="shared" si="1"/>
        <v>0</v>
      </c>
      <c r="I8">
        <f t="shared" si="2"/>
        <v>18</v>
      </c>
      <c r="J8" s="4">
        <f t="shared" si="5"/>
        <v>0</v>
      </c>
      <c r="L8" s="5" t="str">
        <f t="shared" si="6"/>
        <v>Japan, 18, 0%</v>
      </c>
      <c r="M8">
        <f t="shared" si="7"/>
        <v>18</v>
      </c>
      <c r="N8">
        <f t="shared" si="3"/>
        <v>0</v>
      </c>
    </row>
    <row r="9" spans="1:14" x14ac:dyDescent="0.25">
      <c r="A9" s="2" t="s">
        <v>259</v>
      </c>
      <c r="B9" s="3">
        <v>12</v>
      </c>
      <c r="C9" s="3">
        <v>3</v>
      </c>
      <c r="D9" s="3">
        <v>15</v>
      </c>
      <c r="F9" t="str">
        <f t="shared" si="4"/>
        <v>Switzerland</v>
      </c>
      <c r="G9">
        <f t="shared" si="0"/>
        <v>12</v>
      </c>
      <c r="H9">
        <f t="shared" si="1"/>
        <v>3</v>
      </c>
      <c r="I9">
        <f t="shared" si="2"/>
        <v>15</v>
      </c>
      <c r="J9" s="4">
        <f t="shared" si="5"/>
        <v>0.2</v>
      </c>
      <c r="L9" s="5" t="str">
        <f t="shared" si="6"/>
        <v>Switzerland, 15, 20%</v>
      </c>
      <c r="M9">
        <f t="shared" si="7"/>
        <v>12</v>
      </c>
      <c r="N9">
        <f t="shared" si="3"/>
        <v>3</v>
      </c>
    </row>
    <row r="10" spans="1:14" x14ac:dyDescent="0.25">
      <c r="A10" s="2" t="s">
        <v>94</v>
      </c>
      <c r="B10" s="3">
        <v>12</v>
      </c>
      <c r="C10" s="3">
        <v>2</v>
      </c>
      <c r="D10" s="3">
        <v>14</v>
      </c>
      <c r="F10" t="str">
        <f t="shared" si="4"/>
        <v>Sweden</v>
      </c>
      <c r="G10">
        <f t="shared" si="0"/>
        <v>12</v>
      </c>
      <c r="H10">
        <f t="shared" si="1"/>
        <v>2</v>
      </c>
      <c r="I10">
        <f t="shared" si="2"/>
        <v>14</v>
      </c>
      <c r="J10" s="4">
        <f t="shared" si="5"/>
        <v>0.14285714285714285</v>
      </c>
      <c r="L10" s="5" t="str">
        <f t="shared" si="6"/>
        <v>Sweden, 14, 14%</v>
      </c>
      <c r="M10">
        <f t="shared" si="7"/>
        <v>12</v>
      </c>
      <c r="N10">
        <f t="shared" si="3"/>
        <v>2</v>
      </c>
    </row>
    <row r="11" spans="1:14" x14ac:dyDescent="0.25">
      <c r="A11" s="2" t="s">
        <v>44</v>
      </c>
      <c r="B11" s="3">
        <v>11</v>
      </c>
      <c r="C11" s="3">
        <v>3</v>
      </c>
      <c r="D11" s="3">
        <v>14</v>
      </c>
      <c r="F11" t="str">
        <f t="shared" si="4"/>
        <v>Russia</v>
      </c>
      <c r="G11">
        <f t="shared" si="0"/>
        <v>11</v>
      </c>
      <c r="H11">
        <f t="shared" si="1"/>
        <v>3</v>
      </c>
      <c r="I11">
        <f t="shared" si="2"/>
        <v>14</v>
      </c>
      <c r="J11" s="4">
        <f t="shared" si="5"/>
        <v>0.21428571428571427</v>
      </c>
      <c r="L11" s="5" t="str">
        <f t="shared" si="6"/>
        <v>Russia, 14, 21%</v>
      </c>
      <c r="M11">
        <f t="shared" si="7"/>
        <v>11</v>
      </c>
      <c r="N11">
        <f t="shared" si="3"/>
        <v>3</v>
      </c>
    </row>
    <row r="12" spans="1:14" x14ac:dyDescent="0.25">
      <c r="A12" s="2" t="s">
        <v>149</v>
      </c>
      <c r="B12" s="3">
        <v>14</v>
      </c>
      <c r="C12" s="3">
        <v>0</v>
      </c>
      <c r="D12" s="3">
        <v>14</v>
      </c>
      <c r="F12" t="str">
        <f t="shared" si="4"/>
        <v>Netherlands</v>
      </c>
      <c r="G12">
        <f t="shared" si="0"/>
        <v>14</v>
      </c>
      <c r="H12">
        <f t="shared" si="1"/>
        <v>0</v>
      </c>
      <c r="I12">
        <f t="shared" si="2"/>
        <v>14</v>
      </c>
      <c r="J12" s="4">
        <f t="shared" si="5"/>
        <v>0</v>
      </c>
      <c r="L12" s="5" t="str">
        <f t="shared" si="6"/>
        <v>Netherlands, 14, 0%</v>
      </c>
      <c r="M12">
        <f t="shared" si="7"/>
        <v>14</v>
      </c>
      <c r="N12">
        <f t="shared" si="3"/>
        <v>0</v>
      </c>
    </row>
    <row r="13" spans="1:14" x14ac:dyDescent="0.25">
      <c r="A13" s="2" t="s">
        <v>20</v>
      </c>
      <c r="B13" s="3">
        <v>9</v>
      </c>
      <c r="C13" s="3">
        <v>1</v>
      </c>
      <c r="D13" s="3">
        <v>10</v>
      </c>
      <c r="F13" t="str">
        <f t="shared" si="4"/>
        <v>Austria</v>
      </c>
      <c r="G13">
        <f t="shared" si="0"/>
        <v>9</v>
      </c>
      <c r="H13">
        <f t="shared" si="1"/>
        <v>1</v>
      </c>
      <c r="I13">
        <f t="shared" si="2"/>
        <v>10</v>
      </c>
      <c r="J13" s="4">
        <f t="shared" si="5"/>
        <v>0.1</v>
      </c>
      <c r="L13" s="5" t="str">
        <f t="shared" si="6"/>
        <v>Austria, 10, 10%</v>
      </c>
      <c r="M13">
        <f t="shared" si="7"/>
        <v>9</v>
      </c>
      <c r="N13">
        <f t="shared" si="3"/>
        <v>1</v>
      </c>
    </row>
    <row r="14" spans="1:14" x14ac:dyDescent="0.25">
      <c r="A14" s="2" t="s">
        <v>82</v>
      </c>
      <c r="B14" s="3">
        <v>6</v>
      </c>
      <c r="C14" s="3">
        <v>3</v>
      </c>
      <c r="D14" s="3">
        <v>9</v>
      </c>
      <c r="F14" t="str">
        <f t="shared" si="4"/>
        <v>Denmark</v>
      </c>
      <c r="G14">
        <f t="shared" si="0"/>
        <v>6</v>
      </c>
      <c r="H14">
        <f t="shared" si="1"/>
        <v>3</v>
      </c>
      <c r="I14">
        <f t="shared" si="2"/>
        <v>9</v>
      </c>
      <c r="J14" s="4">
        <f t="shared" si="5"/>
        <v>0.33333333333333331</v>
      </c>
      <c r="L14" s="5" t="str">
        <f t="shared" si="6"/>
        <v>Denmark, 9, 33%</v>
      </c>
      <c r="M14">
        <f t="shared" si="7"/>
        <v>6</v>
      </c>
      <c r="N14">
        <f t="shared" si="3"/>
        <v>3</v>
      </c>
    </row>
    <row r="15" spans="1:14" x14ac:dyDescent="0.25">
      <c r="A15" s="2" t="s">
        <v>52</v>
      </c>
      <c r="B15" s="3">
        <v>5</v>
      </c>
      <c r="C15" s="3">
        <v>4</v>
      </c>
      <c r="D15" s="3">
        <v>9</v>
      </c>
    </row>
    <row r="16" spans="1:14" x14ac:dyDescent="0.25">
      <c r="A16" s="2" t="s">
        <v>9</v>
      </c>
      <c r="B16" s="3">
        <v>6</v>
      </c>
      <c r="C16" s="3">
        <v>2</v>
      </c>
      <c r="D16" s="3">
        <v>8</v>
      </c>
    </row>
    <row r="17" spans="1:4" x14ac:dyDescent="0.25">
      <c r="A17" s="2" t="s">
        <v>250</v>
      </c>
      <c r="B17" s="3">
        <v>6</v>
      </c>
      <c r="C17" s="3">
        <v>1</v>
      </c>
      <c r="D17" s="3">
        <v>7</v>
      </c>
    </row>
    <row r="18" spans="1:4" x14ac:dyDescent="0.25">
      <c r="A18" s="2" t="s">
        <v>42</v>
      </c>
      <c r="B18" s="3">
        <v>4</v>
      </c>
      <c r="C18" s="3">
        <v>2</v>
      </c>
      <c r="D18" s="3">
        <v>6</v>
      </c>
    </row>
    <row r="19" spans="1:4" x14ac:dyDescent="0.25">
      <c r="A19" s="2" t="s">
        <v>243</v>
      </c>
      <c r="B19" s="3">
        <v>3</v>
      </c>
      <c r="C19" s="3">
        <v>2</v>
      </c>
      <c r="D19" s="3">
        <v>5</v>
      </c>
    </row>
    <row r="20" spans="1:4" x14ac:dyDescent="0.25">
      <c r="A20" s="2" t="s">
        <v>311</v>
      </c>
      <c r="B20" s="3">
        <v>3</v>
      </c>
      <c r="C20" s="3">
        <v>0</v>
      </c>
      <c r="D20" s="3">
        <v>3</v>
      </c>
    </row>
    <row r="21" spans="1:4" x14ac:dyDescent="0.25">
      <c r="A21" s="2" t="s">
        <v>3</v>
      </c>
      <c r="B21" s="3">
        <v>1</v>
      </c>
      <c r="C21" s="3">
        <v>1</v>
      </c>
      <c r="D21" s="3">
        <v>2</v>
      </c>
    </row>
    <row r="22" spans="1:4" x14ac:dyDescent="0.25">
      <c r="A22" s="2" t="s">
        <v>61</v>
      </c>
      <c r="B22" s="3">
        <v>2</v>
      </c>
      <c r="C22" s="3">
        <v>0</v>
      </c>
      <c r="D22" s="3">
        <v>2</v>
      </c>
    </row>
    <row r="23" spans="1:4" x14ac:dyDescent="0.25">
      <c r="A23" s="2" t="s">
        <v>95</v>
      </c>
      <c r="B23" s="3">
        <v>1</v>
      </c>
      <c r="C23" s="3">
        <v>0</v>
      </c>
      <c r="D23" s="3">
        <v>1</v>
      </c>
    </row>
    <row r="24" spans="1:4" x14ac:dyDescent="0.25">
      <c r="A24" s="2" t="s">
        <v>37</v>
      </c>
      <c r="B24" s="3">
        <v>1</v>
      </c>
      <c r="C24" s="3">
        <v>0</v>
      </c>
      <c r="D24" s="3">
        <v>1</v>
      </c>
    </row>
    <row r="25" spans="1:4" x14ac:dyDescent="0.25">
      <c r="A25" s="2" t="s">
        <v>72</v>
      </c>
      <c r="B25" s="3">
        <v>1</v>
      </c>
      <c r="C25" s="3">
        <v>0</v>
      </c>
      <c r="D25" s="3">
        <v>1</v>
      </c>
    </row>
    <row r="26" spans="1:4" x14ac:dyDescent="0.25">
      <c r="A26" s="2" t="s">
        <v>245</v>
      </c>
      <c r="B26" s="3">
        <v>1</v>
      </c>
      <c r="C26" s="3">
        <v>0</v>
      </c>
      <c r="D26" s="3">
        <v>1</v>
      </c>
    </row>
    <row r="27" spans="1:4" x14ac:dyDescent="0.25">
      <c r="A27" s="2" t="s">
        <v>240</v>
      </c>
      <c r="B27" s="3">
        <v>1</v>
      </c>
      <c r="C27" s="3">
        <v>0</v>
      </c>
      <c r="D27" s="3">
        <v>1</v>
      </c>
    </row>
    <row r="28" spans="1:4" x14ac:dyDescent="0.25">
      <c r="A28" s="2" t="s">
        <v>343</v>
      </c>
      <c r="B28" s="3">
        <v>1</v>
      </c>
      <c r="C28" s="3">
        <v>0</v>
      </c>
      <c r="D28" s="3">
        <v>1</v>
      </c>
    </row>
    <row r="29" spans="1:4" x14ac:dyDescent="0.25">
      <c r="A29" s="2" t="s">
        <v>234</v>
      </c>
      <c r="B29" s="3">
        <v>1</v>
      </c>
      <c r="C29" s="3">
        <v>0</v>
      </c>
      <c r="D29" s="3">
        <v>1</v>
      </c>
    </row>
    <row r="30" spans="1:4" x14ac:dyDescent="0.25">
      <c r="A30" s="2" t="s">
        <v>108</v>
      </c>
      <c r="B30" s="3">
        <v>1</v>
      </c>
      <c r="C30" s="3">
        <v>0</v>
      </c>
      <c r="D30" s="3">
        <v>1</v>
      </c>
    </row>
    <row r="31" spans="1:4" x14ac:dyDescent="0.25">
      <c r="A31" s="2" t="s">
        <v>336</v>
      </c>
      <c r="B31" s="3">
        <v>1</v>
      </c>
      <c r="C31" s="3">
        <v>0</v>
      </c>
      <c r="D31" s="3">
        <v>1</v>
      </c>
    </row>
    <row r="32" spans="1:4" x14ac:dyDescent="0.25">
      <c r="A32" s="2" t="s">
        <v>322</v>
      </c>
      <c r="B32" s="3">
        <v>1</v>
      </c>
      <c r="C32" s="3">
        <v>0</v>
      </c>
      <c r="D32" s="3">
        <v>1</v>
      </c>
    </row>
    <row r="33" spans="1:4" x14ac:dyDescent="0.25">
      <c r="A33" s="2" t="s">
        <v>291</v>
      </c>
      <c r="B33" s="3">
        <v>1</v>
      </c>
      <c r="C33" s="3">
        <v>0</v>
      </c>
      <c r="D33" s="3">
        <v>1</v>
      </c>
    </row>
    <row r="34" spans="1:4" x14ac:dyDescent="0.25">
      <c r="A34" s="2" t="s">
        <v>79</v>
      </c>
      <c r="B34" s="3">
        <v>1</v>
      </c>
      <c r="C34" s="3">
        <v>0</v>
      </c>
      <c r="D34" s="3">
        <v>1</v>
      </c>
    </row>
    <row r="35" spans="1:4" x14ac:dyDescent="0.25">
      <c r="A35" s="2" t="s">
        <v>317</v>
      </c>
      <c r="B35" s="3">
        <v>1</v>
      </c>
      <c r="C35" s="3">
        <v>0</v>
      </c>
      <c r="D35" s="3">
        <v>1</v>
      </c>
    </row>
    <row r="36" spans="1:4" x14ac:dyDescent="0.25">
      <c r="A36" s="2" t="s">
        <v>669</v>
      </c>
      <c r="B36" s="3"/>
      <c r="C36" s="3"/>
      <c r="D36" s="3"/>
    </row>
    <row r="37" spans="1:4" x14ac:dyDescent="0.25">
      <c r="A37" s="2" t="s">
        <v>670</v>
      </c>
      <c r="B37" s="3">
        <v>472</v>
      </c>
      <c r="C37" s="3">
        <v>137</v>
      </c>
      <c r="D37" s="3">
        <v>609</v>
      </c>
    </row>
  </sheetData>
  <pageMargins left="0.7" right="0.7" top="0.75" bottom="0.75" header="0.3" footer="0.3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E14"/>
  <sheetViews>
    <sheetView tabSelected="1" workbookViewId="0">
      <selection activeCell="A11" sqref="A11"/>
    </sheetView>
  </sheetViews>
  <sheetFormatPr defaultRowHeight="15.75" x14ac:dyDescent="0.25"/>
  <cols>
    <col min="1" max="1" width="38.875" customWidth="1"/>
  </cols>
  <sheetData>
    <row r="3" spans="1:5" x14ac:dyDescent="0.25">
      <c r="A3" t="s">
        <v>683</v>
      </c>
      <c r="B3">
        <f>COUNT('Science Nobel Prizes and Countr'!C$4:C$612)</f>
        <v>609</v>
      </c>
    </row>
    <row r="4" spans="1:5" x14ac:dyDescent="0.25">
      <c r="A4" s="2" t="s">
        <v>684</v>
      </c>
      <c r="B4">
        <f>'By Work Country Chart'!$I$4</f>
        <v>272</v>
      </c>
      <c r="C4" s="4">
        <f>B4/B3</f>
        <v>0.44663382594417078</v>
      </c>
    </row>
    <row r="5" spans="1:5" x14ac:dyDescent="0.25">
      <c r="A5" s="2" t="s">
        <v>685</v>
      </c>
      <c r="B5">
        <f>COUNTIF('Science Nobel Prizes and Countr'!C$4:C$612,"&gt;1949")</f>
        <v>450</v>
      </c>
      <c r="D5">
        <f>B5/B3</f>
        <v>0.73891625615763545</v>
      </c>
      <c r="E5">
        <f>(2017 - 1950)/(2017 - 1904)</f>
        <v>0.59292035398230092</v>
      </c>
    </row>
    <row r="6" spans="1:5" x14ac:dyDescent="0.25">
      <c r="A6" s="2" t="s">
        <v>686</v>
      </c>
      <c r="B6">
        <f>COUNTIFS('Science Nobel Prizes and Countr'!D$4:D$612,"United States",'Science Nobel Prizes and Countr'!C$4:C$612,"&gt;1949")</f>
        <v>245</v>
      </c>
      <c r="C6" s="4">
        <f>B6/B5</f>
        <v>0.5444444444444444</v>
      </c>
    </row>
    <row r="7" spans="1:5" x14ac:dyDescent="0.25">
      <c r="A7" s="2" t="s">
        <v>687</v>
      </c>
      <c r="B7">
        <f>COUNTIFS('Science Nobel Prizes and Countr'!D$4:D$612,"United Kingdom",'Science Nobel Prizes and Countr'!C$4:C$612,"&gt;1949")</f>
        <v>55</v>
      </c>
    </row>
    <row r="8" spans="1:5" x14ac:dyDescent="0.25">
      <c r="A8" s="2" t="s">
        <v>689</v>
      </c>
      <c r="B8">
        <f>COUNTIF('Science Nobel Prizes and Countr'!C$4:C$612,"&gt;1999")</f>
        <v>142</v>
      </c>
    </row>
    <row r="9" spans="1:5" x14ac:dyDescent="0.25">
      <c r="A9" s="2" t="s">
        <v>688</v>
      </c>
      <c r="B9">
        <f>COUNTIFS('Science Nobel Prizes and Countr'!D$4:D$612,"United States",'Science Nobel Prizes and Countr'!C$4:C$612,"&gt;1999")</f>
        <v>77</v>
      </c>
      <c r="C9" s="4">
        <f>B9/B8</f>
        <v>0.54225352112676062</v>
      </c>
    </row>
    <row r="10" spans="1:5" x14ac:dyDescent="0.25">
      <c r="A10" s="2" t="s">
        <v>699</v>
      </c>
      <c r="B10">
        <f>SUM('US Non-native'!I2:I80)</f>
        <v>18</v>
      </c>
    </row>
    <row r="11" spans="1:5" x14ac:dyDescent="0.25">
      <c r="A11" s="2"/>
    </row>
    <row r="12" spans="1:5" x14ac:dyDescent="0.25">
      <c r="A12" s="2"/>
    </row>
    <row r="13" spans="1:5" x14ac:dyDescent="0.25">
      <c r="A13" s="2"/>
    </row>
    <row r="14" spans="1:5" x14ac:dyDescent="0.25">
      <c r="A1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Science Nobel Prizes and Countr</vt:lpstr>
      <vt:lpstr>Sheet1</vt:lpstr>
      <vt:lpstr>US Non-native</vt:lpstr>
      <vt:lpstr>By Work Country Chart</vt:lpstr>
      <vt:lpstr>Statistics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jlr</dc:creator>
  <cp:lastModifiedBy>2018-07-31</cp:lastModifiedBy>
  <dcterms:created xsi:type="dcterms:W3CDTF">2018-08-22T00:43:55Z</dcterms:created>
  <dcterms:modified xsi:type="dcterms:W3CDTF">2018-08-23T01:35:05Z</dcterms:modified>
</cp:coreProperties>
</file>